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uDT15\Downloads\cowork_local_20260722\cowork-local\"/>
    </mc:Choice>
  </mc:AlternateContent>
  <xr:revisionPtr revIDLastSave="0" documentId="8_{EA14E4D4-A0A4-4BBE-8BED-82F82D4E112F}" xr6:coauthVersionLast="47" xr6:coauthVersionMax="47" xr10:uidLastSave="{00000000-0000-0000-0000-000000000000}"/>
  <bookViews>
    <workbookView xWindow="38310" yWindow="0" windowWidth="19380" windowHeight="20970" activeTab="1" xr2:uid="{00000000-000D-0000-FFFF-FFFF00000000}"/>
  </bookViews>
  <sheets>
    <sheet name="Task Monitoring" sheetId="1" r:id="rId1"/>
    <sheet name="Defect Management" sheetId="4" r:id="rId2"/>
    <sheet name="Tong hop hieu qua" sheetId="2" r:id="rId3"/>
    <sheet name="Huong dan" sheetId="3" r:id="rId4"/>
    <sheet name="Mynt4 -Test" sheetId="5" r:id="rId5"/>
  </sheets>
  <definedNames>
    <definedName name="_xlnm._FilterDatabase" localSheetId="0" hidden="1">'Task Monitoring'!$A$4:$R$4</definedName>
  </definedNam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5" i="4" l="1"/>
  <c r="X204" i="4"/>
  <c r="X203" i="4"/>
  <c r="X202" i="4"/>
  <c r="X201" i="4"/>
  <c r="X200" i="4"/>
  <c r="X199" i="4"/>
  <c r="X198" i="4"/>
  <c r="X197" i="4"/>
  <c r="X196" i="4"/>
  <c r="X195" i="4"/>
  <c r="X194" i="4"/>
  <c r="X193" i="4"/>
  <c r="X192" i="4"/>
  <c r="X191" i="4"/>
  <c r="X190" i="4"/>
  <c r="X189" i="4"/>
  <c r="X188" i="4"/>
  <c r="X187" i="4"/>
  <c r="X186" i="4"/>
  <c r="X185" i="4"/>
  <c r="X184" i="4"/>
  <c r="X183" i="4"/>
  <c r="X182" i="4"/>
  <c r="X181" i="4"/>
  <c r="X180" i="4"/>
  <c r="X179" i="4"/>
  <c r="X178" i="4"/>
  <c r="X177" i="4"/>
  <c r="X176" i="4"/>
  <c r="X175" i="4"/>
  <c r="X174" i="4"/>
  <c r="X173" i="4"/>
  <c r="X172" i="4"/>
  <c r="X171" i="4"/>
  <c r="X170" i="4"/>
  <c r="X169" i="4"/>
  <c r="X168" i="4"/>
  <c r="X167" i="4"/>
  <c r="X166" i="4"/>
  <c r="X165" i="4"/>
  <c r="X164" i="4"/>
  <c r="X163" i="4"/>
  <c r="X162" i="4"/>
  <c r="X161" i="4"/>
  <c r="X160" i="4"/>
  <c r="X159" i="4"/>
  <c r="X158" i="4"/>
  <c r="X157" i="4"/>
  <c r="X156" i="4"/>
  <c r="X155" i="4"/>
  <c r="X154" i="4"/>
  <c r="X153" i="4"/>
  <c r="X152" i="4"/>
  <c r="X151" i="4"/>
  <c r="X150" i="4"/>
  <c r="X149" i="4"/>
  <c r="X148" i="4"/>
  <c r="X147" i="4"/>
  <c r="X146" i="4"/>
  <c r="X145" i="4"/>
  <c r="X144" i="4"/>
  <c r="X143" i="4"/>
  <c r="X142" i="4"/>
  <c r="X141" i="4"/>
  <c r="X140" i="4"/>
  <c r="X139" i="4"/>
  <c r="X138" i="4"/>
  <c r="X137" i="4"/>
  <c r="X136" i="4"/>
  <c r="X135" i="4"/>
  <c r="X134" i="4"/>
  <c r="X133" i="4"/>
  <c r="X132" i="4"/>
  <c r="X131" i="4"/>
  <c r="X130" i="4"/>
  <c r="X129" i="4"/>
  <c r="X128" i="4"/>
  <c r="X127" i="4"/>
  <c r="X126" i="4"/>
  <c r="X125" i="4"/>
  <c r="X124" i="4"/>
  <c r="X123" i="4"/>
  <c r="X122" i="4"/>
  <c r="X121" i="4"/>
  <c r="X120" i="4"/>
  <c r="X119" i="4"/>
  <c r="X118" i="4"/>
  <c r="X117" i="4"/>
  <c r="X116" i="4"/>
  <c r="X115" i="4"/>
  <c r="X114" i="4"/>
  <c r="X113" i="4"/>
  <c r="X112" i="4"/>
  <c r="X111" i="4"/>
  <c r="X110" i="4"/>
  <c r="X109" i="4"/>
  <c r="X108" i="4"/>
  <c r="X107" i="4"/>
  <c r="X106" i="4"/>
  <c r="X105" i="4"/>
  <c r="X104" i="4"/>
  <c r="X103" i="4"/>
  <c r="X102" i="4"/>
  <c r="X101" i="4"/>
  <c r="X100" i="4"/>
  <c r="X99" i="4"/>
  <c r="X98" i="4"/>
  <c r="X97" i="4"/>
  <c r="X96" i="4"/>
  <c r="X95" i="4"/>
  <c r="X94" i="4"/>
  <c r="X93" i="4"/>
  <c r="X92" i="4"/>
  <c r="X91" i="4"/>
  <c r="X90" i="4"/>
  <c r="X89" i="4"/>
  <c r="X88" i="4"/>
  <c r="X87" i="4"/>
  <c r="X86" i="4"/>
  <c r="X85" i="4"/>
  <c r="X84" i="4"/>
  <c r="X83" i="4"/>
  <c r="X82" i="4"/>
  <c r="X81" i="4"/>
  <c r="X80" i="4"/>
  <c r="X79" i="4"/>
  <c r="X78" i="4"/>
  <c r="X77" i="4"/>
  <c r="X76" i="4"/>
  <c r="X75" i="4"/>
  <c r="X74" i="4"/>
  <c r="X73" i="4"/>
  <c r="X72" i="4"/>
  <c r="X71" i="4"/>
  <c r="X70" i="4"/>
  <c r="X69" i="4"/>
  <c r="X68" i="4"/>
  <c r="X67" i="4"/>
  <c r="X66" i="4"/>
  <c r="X65" i="4"/>
  <c r="X64" i="4"/>
  <c r="X63" i="4"/>
  <c r="X62" i="4"/>
  <c r="X61" i="4"/>
  <c r="X60" i="4"/>
  <c r="X59" i="4"/>
  <c r="X58" i="4"/>
  <c r="X57" i="4"/>
  <c r="X56" i="4"/>
  <c r="X55" i="4"/>
  <c r="X54" i="4"/>
  <c r="X53" i="4"/>
  <c r="X52" i="4"/>
  <c r="X51" i="4"/>
  <c r="X50" i="4"/>
  <c r="X49" i="4"/>
  <c r="X48" i="4"/>
  <c r="X47" i="4"/>
  <c r="X46" i="4"/>
  <c r="X45" i="4"/>
  <c r="X44" i="4"/>
  <c r="X43" i="4"/>
  <c r="X42" i="4"/>
  <c r="X41" i="4"/>
  <c r="X40" i="4"/>
  <c r="X39" i="4"/>
  <c r="X38" i="4"/>
  <c r="X37" i="4"/>
  <c r="X36" i="4"/>
  <c r="X35" i="4"/>
  <c r="X34" i="4"/>
  <c r="X33" i="4"/>
  <c r="X32" i="4"/>
  <c r="X31" i="4"/>
  <c r="X30" i="4"/>
  <c r="X29" i="4"/>
  <c r="X28" i="4"/>
  <c r="X27" i="4"/>
  <c r="X26" i="4"/>
  <c r="X25" i="4"/>
  <c r="X24" i="4"/>
  <c r="X23" i="4"/>
  <c r="X22" i="4"/>
  <c r="X21" i="4"/>
  <c r="X20" i="4"/>
  <c r="X19" i="4"/>
  <c r="X18" i="4"/>
  <c r="X17" i="4"/>
  <c r="X16" i="4"/>
  <c r="X15" i="4"/>
  <c r="X5" i="4"/>
  <c r="W204" i="4"/>
  <c r="W203" i="4"/>
  <c r="W202" i="4"/>
  <c r="W201" i="4"/>
  <c r="W200" i="4"/>
  <c r="W199" i="4"/>
  <c r="W198" i="4"/>
  <c r="W197" i="4"/>
  <c r="W196" i="4"/>
  <c r="W195" i="4"/>
  <c r="W194" i="4"/>
  <c r="W193" i="4"/>
  <c r="W192" i="4"/>
  <c r="W191" i="4"/>
  <c r="W190" i="4"/>
  <c r="W189" i="4"/>
  <c r="W188" i="4"/>
  <c r="W187" i="4"/>
  <c r="W186" i="4"/>
  <c r="W185" i="4"/>
  <c r="W184" i="4"/>
  <c r="W183" i="4"/>
  <c r="W182" i="4"/>
  <c r="W181" i="4"/>
  <c r="W180" i="4"/>
  <c r="W179" i="4"/>
  <c r="W178" i="4"/>
  <c r="W177" i="4"/>
  <c r="W176" i="4"/>
  <c r="W175" i="4"/>
  <c r="W174" i="4"/>
  <c r="W173" i="4"/>
  <c r="W172" i="4"/>
  <c r="W171" i="4"/>
  <c r="W170" i="4"/>
  <c r="W169" i="4"/>
  <c r="W168" i="4"/>
  <c r="W167" i="4"/>
  <c r="W166" i="4"/>
  <c r="W165" i="4"/>
  <c r="W164" i="4"/>
  <c r="W163" i="4"/>
  <c r="W162" i="4"/>
  <c r="W161" i="4"/>
  <c r="W160" i="4"/>
  <c r="W159" i="4"/>
  <c r="W158" i="4"/>
  <c r="W157" i="4"/>
  <c r="W156" i="4"/>
  <c r="W155" i="4"/>
  <c r="W154" i="4"/>
  <c r="W153" i="4"/>
  <c r="W152" i="4"/>
  <c r="W151" i="4"/>
  <c r="W150" i="4"/>
  <c r="W149" i="4"/>
  <c r="W148" i="4"/>
  <c r="W147" i="4"/>
  <c r="W146" i="4"/>
  <c r="W145" i="4"/>
  <c r="W144" i="4"/>
  <c r="W143" i="4"/>
  <c r="W142" i="4"/>
  <c r="W141" i="4"/>
  <c r="W140" i="4"/>
  <c r="W139" i="4"/>
  <c r="W138" i="4"/>
  <c r="W137" i="4"/>
  <c r="W136" i="4"/>
  <c r="W135" i="4"/>
  <c r="W134" i="4"/>
  <c r="W133" i="4"/>
  <c r="W132" i="4"/>
  <c r="W131" i="4"/>
  <c r="W130" i="4"/>
  <c r="W129" i="4"/>
  <c r="W128" i="4"/>
  <c r="W127" i="4"/>
  <c r="W126" i="4"/>
  <c r="W125" i="4"/>
  <c r="W124" i="4"/>
  <c r="W123" i="4"/>
  <c r="W122" i="4"/>
  <c r="W121" i="4"/>
  <c r="W120" i="4"/>
  <c r="W119" i="4"/>
  <c r="W118" i="4"/>
  <c r="W117" i="4"/>
  <c r="W116" i="4"/>
  <c r="W115" i="4"/>
  <c r="W114" i="4"/>
  <c r="W113" i="4"/>
  <c r="W112" i="4"/>
  <c r="W111" i="4"/>
  <c r="W110" i="4"/>
  <c r="W109" i="4"/>
  <c r="W108" i="4"/>
  <c r="W107" i="4"/>
  <c r="W106" i="4"/>
  <c r="W105" i="4"/>
  <c r="W104" i="4"/>
  <c r="W103" i="4"/>
  <c r="W102" i="4"/>
  <c r="W101" i="4"/>
  <c r="W100" i="4"/>
  <c r="W99" i="4"/>
  <c r="W98" i="4"/>
  <c r="W97" i="4"/>
  <c r="W96" i="4"/>
  <c r="W95" i="4"/>
  <c r="W94" i="4"/>
  <c r="W93" i="4"/>
  <c r="W92" i="4"/>
  <c r="W91" i="4"/>
  <c r="W90" i="4"/>
  <c r="W89" i="4"/>
  <c r="W88" i="4"/>
  <c r="W87" i="4"/>
  <c r="W86" i="4"/>
  <c r="W85" i="4"/>
  <c r="W84" i="4"/>
  <c r="W83" i="4"/>
  <c r="W82" i="4"/>
  <c r="W81" i="4"/>
  <c r="W80" i="4"/>
  <c r="W79" i="4"/>
  <c r="W78" i="4"/>
  <c r="W77" i="4"/>
  <c r="W76" i="4"/>
  <c r="W75" i="4"/>
  <c r="W74" i="4"/>
  <c r="W73" i="4"/>
  <c r="W72" i="4"/>
  <c r="W71" i="4"/>
  <c r="W70" i="4"/>
  <c r="W69" i="4"/>
  <c r="W68" i="4"/>
  <c r="W67" i="4"/>
  <c r="W66" i="4"/>
  <c r="W65" i="4"/>
  <c r="W64" i="4"/>
  <c r="W63" i="4"/>
  <c r="W62" i="4"/>
  <c r="W61" i="4"/>
  <c r="W60" i="4"/>
  <c r="W59" i="4"/>
  <c r="W58" i="4"/>
  <c r="W57" i="4"/>
  <c r="W56" i="4"/>
  <c r="W55" i="4"/>
  <c r="W54" i="4"/>
  <c r="W53" i="4"/>
  <c r="W52" i="4"/>
  <c r="W51" i="4"/>
  <c r="W50" i="4"/>
  <c r="W49" i="4"/>
  <c r="W48" i="4"/>
  <c r="W47" i="4"/>
  <c r="W46" i="4"/>
  <c r="W45" i="4"/>
  <c r="W44" i="4"/>
  <c r="W43" i="4"/>
  <c r="W42" i="4"/>
  <c r="W41" i="4"/>
  <c r="W40" i="4"/>
  <c r="W39" i="4"/>
  <c r="W38" i="4"/>
  <c r="W37" i="4"/>
  <c r="W36" i="4"/>
  <c r="W35" i="4"/>
  <c r="W34" i="4"/>
  <c r="W33" i="4"/>
  <c r="W32" i="4"/>
  <c r="W31" i="4"/>
  <c r="W30" i="4"/>
  <c r="W29" i="4"/>
  <c r="W28" i="4"/>
  <c r="W27" i="4"/>
  <c r="W26" i="4"/>
  <c r="W25" i="4"/>
  <c r="W24" i="4"/>
  <c r="W23" i="4"/>
  <c r="W22" i="4"/>
  <c r="W21" i="4"/>
  <c r="W20" i="4"/>
  <c r="W19" i="4"/>
  <c r="W18" i="4"/>
  <c r="W17" i="4"/>
  <c r="W16" i="4"/>
  <c r="W15" i="4"/>
  <c r="W14" i="4"/>
  <c r="W13" i="4"/>
  <c r="W12" i="4"/>
  <c r="W11" i="4"/>
  <c r="W10" i="4"/>
  <c r="W9" i="4"/>
  <c r="W8" i="4"/>
  <c r="W7" i="4"/>
  <c r="W6" i="4"/>
  <c r="D204" i="4"/>
  <c r="D203" i="4"/>
  <c r="D202" i="4"/>
  <c r="D201" i="4"/>
  <c r="D200" i="4"/>
  <c r="D199" i="4"/>
  <c r="D198" i="4"/>
  <c r="D197" i="4"/>
  <c r="D196" i="4"/>
  <c r="D195" i="4"/>
  <c r="D194" i="4"/>
  <c r="D193" i="4"/>
  <c r="D192" i="4"/>
  <c r="D191" i="4"/>
  <c r="D190" i="4"/>
  <c r="D189" i="4"/>
  <c r="D188" i="4"/>
  <c r="D187" i="4"/>
  <c r="D186" i="4"/>
  <c r="D185" i="4"/>
  <c r="D184" i="4"/>
  <c r="D183" i="4"/>
  <c r="D182" i="4"/>
  <c r="D181" i="4"/>
  <c r="D180" i="4"/>
  <c r="D179" i="4"/>
  <c r="D178" i="4"/>
  <c r="D177" i="4"/>
  <c r="D176" i="4"/>
  <c r="D175" i="4"/>
  <c r="D174" i="4"/>
  <c r="D173" i="4"/>
  <c r="D172" i="4"/>
  <c r="D171" i="4"/>
  <c r="D170" i="4"/>
  <c r="D169" i="4"/>
  <c r="D168" i="4"/>
  <c r="D167" i="4"/>
  <c r="D166" i="4"/>
  <c r="D165" i="4"/>
  <c r="D164" i="4"/>
  <c r="D163" i="4"/>
  <c r="D162" i="4"/>
  <c r="D161" i="4"/>
  <c r="D160" i="4"/>
  <c r="D159" i="4"/>
  <c r="D158" i="4"/>
  <c r="D157" i="4"/>
  <c r="D156" i="4"/>
  <c r="D155" i="4"/>
  <c r="D154" i="4"/>
  <c r="D153" i="4"/>
  <c r="D152" i="4"/>
  <c r="D151" i="4"/>
  <c r="D150" i="4"/>
  <c r="D149" i="4"/>
  <c r="D148" i="4"/>
  <c r="D147" i="4"/>
  <c r="D146" i="4"/>
  <c r="D145" i="4"/>
  <c r="D144" i="4"/>
  <c r="D143" i="4"/>
  <c r="D142" i="4"/>
  <c r="D141" i="4"/>
  <c r="D140" i="4"/>
  <c r="D139" i="4"/>
  <c r="D138" i="4"/>
  <c r="D137" i="4"/>
  <c r="D136" i="4"/>
  <c r="D135" i="4"/>
  <c r="D134" i="4"/>
  <c r="D133" i="4"/>
  <c r="D132" i="4"/>
  <c r="D131" i="4"/>
  <c r="D130" i="4"/>
  <c r="D129" i="4"/>
  <c r="D128" i="4"/>
  <c r="D127" i="4"/>
  <c r="D126" i="4"/>
  <c r="D125" i="4"/>
  <c r="D124" i="4"/>
  <c r="D123" i="4"/>
  <c r="D122" i="4"/>
  <c r="D121" i="4"/>
  <c r="D120" i="4"/>
  <c r="D119" i="4"/>
  <c r="D118" i="4"/>
  <c r="D117" i="4"/>
  <c r="D116" i="4"/>
  <c r="D115" i="4"/>
  <c r="D114" i="4"/>
  <c r="D113" i="4"/>
  <c r="D112" i="4"/>
  <c r="D111" i="4"/>
  <c r="D110" i="4"/>
  <c r="D109" i="4"/>
  <c r="D108" i="4"/>
  <c r="D107" i="4"/>
  <c r="D106" i="4"/>
  <c r="D105" i="4"/>
  <c r="D104" i="4"/>
  <c r="D103" i="4"/>
  <c r="D102" i="4"/>
  <c r="D101" i="4"/>
  <c r="D100" i="4"/>
  <c r="D99" i="4"/>
  <c r="D98" i="4"/>
  <c r="D97" i="4"/>
  <c r="D96" i="4"/>
  <c r="D95" i="4"/>
  <c r="D94" i="4"/>
  <c r="D93" i="4"/>
  <c r="D92" i="4"/>
  <c r="D91" i="4"/>
  <c r="D90" i="4"/>
  <c r="D89" i="4"/>
  <c r="D88" i="4"/>
  <c r="D87" i="4"/>
  <c r="D86" i="4"/>
  <c r="D85" i="4"/>
  <c r="D84" i="4"/>
  <c r="D83" i="4"/>
  <c r="D82" i="4"/>
  <c r="D81" i="4"/>
  <c r="D80" i="4"/>
  <c r="D79" i="4"/>
  <c r="D78" i="4"/>
  <c r="D77" i="4"/>
  <c r="D76" i="4"/>
  <c r="D75" i="4"/>
  <c r="D74" i="4"/>
  <c r="D73" i="4"/>
  <c r="D72" i="4"/>
  <c r="D71" i="4"/>
  <c r="D70" i="4"/>
  <c r="D69" i="4"/>
  <c r="D68" i="4"/>
  <c r="D67" i="4"/>
  <c r="D66" i="4"/>
  <c r="D65" i="4"/>
  <c r="D64" i="4"/>
  <c r="D63" i="4"/>
  <c r="D62" i="4"/>
  <c r="D61" i="4"/>
  <c r="D60" i="4"/>
  <c r="D59" i="4"/>
  <c r="D58" i="4"/>
  <c r="D57" i="4"/>
  <c r="D56" i="4"/>
  <c r="D55" i="4"/>
  <c r="D54" i="4"/>
  <c r="D53" i="4"/>
  <c r="D52" i="4"/>
  <c r="D51" i="4"/>
  <c r="D50" i="4"/>
  <c r="D49" i="4"/>
  <c r="D48" i="4"/>
  <c r="D47" i="4"/>
  <c r="D46" i="4"/>
  <c r="D45" i="4"/>
  <c r="D44" i="4"/>
  <c r="D43" i="4"/>
  <c r="D42" i="4"/>
  <c r="D41" i="4"/>
  <c r="D40" i="4"/>
  <c r="D39" i="4"/>
  <c r="D38" i="4"/>
  <c r="D37" i="4"/>
  <c r="D36" i="4"/>
  <c r="D35" i="4"/>
  <c r="D34" i="4"/>
  <c r="D33" i="4"/>
  <c r="D32" i="4"/>
  <c r="D31" i="4"/>
  <c r="D30" i="4"/>
  <c r="D29" i="4"/>
  <c r="D28" i="4"/>
  <c r="D27" i="4"/>
  <c r="D26" i="4"/>
  <c r="D25" i="4"/>
  <c r="D24" i="4"/>
  <c r="D23" i="4"/>
  <c r="D22" i="4"/>
  <c r="D21" i="4"/>
  <c r="D20" i="4"/>
  <c r="D19" i="4"/>
  <c r="D18" i="4"/>
  <c r="D17" i="4"/>
  <c r="D16" i="4"/>
  <c r="D15" i="4"/>
  <c r="C204" i="4"/>
  <c r="C203" i="4"/>
  <c r="C202" i="4"/>
  <c r="C201" i="4"/>
  <c r="C200" i="4"/>
  <c r="C199" i="4"/>
  <c r="C198" i="4"/>
  <c r="C197" i="4"/>
  <c r="C196" i="4"/>
  <c r="C195" i="4"/>
  <c r="C194" i="4"/>
  <c r="C193" i="4"/>
  <c r="C192" i="4"/>
  <c r="C191" i="4"/>
  <c r="C190" i="4"/>
  <c r="C189" i="4"/>
  <c r="C188" i="4"/>
  <c r="C187" i="4"/>
  <c r="C186" i="4"/>
  <c r="C185" i="4"/>
  <c r="C184" i="4"/>
  <c r="C183" i="4"/>
  <c r="C182" i="4"/>
  <c r="C181" i="4"/>
  <c r="C180" i="4"/>
  <c r="C179" i="4"/>
  <c r="C178" i="4"/>
  <c r="C177" i="4"/>
  <c r="C176" i="4"/>
  <c r="C175" i="4"/>
  <c r="C174" i="4"/>
  <c r="C173" i="4"/>
  <c r="C172" i="4"/>
  <c r="C171" i="4"/>
  <c r="C170" i="4"/>
  <c r="C169" i="4"/>
  <c r="C168" i="4"/>
  <c r="C167" i="4"/>
  <c r="C166" i="4"/>
  <c r="C165" i="4"/>
  <c r="C164" i="4"/>
  <c r="C163" i="4"/>
  <c r="C162" i="4"/>
  <c r="C161" i="4"/>
  <c r="C160" i="4"/>
  <c r="C159" i="4"/>
  <c r="C158" i="4"/>
  <c r="C157" i="4"/>
  <c r="C156" i="4"/>
  <c r="C155" i="4"/>
  <c r="C154" i="4"/>
  <c r="C153" i="4"/>
  <c r="C152" i="4"/>
  <c r="C151" i="4"/>
  <c r="C150" i="4"/>
  <c r="C149" i="4"/>
  <c r="C148" i="4"/>
  <c r="C147" i="4"/>
  <c r="C146" i="4"/>
  <c r="C145" i="4"/>
  <c r="C144" i="4"/>
  <c r="C143" i="4"/>
  <c r="C142" i="4"/>
  <c r="C141" i="4"/>
  <c r="C140" i="4"/>
  <c r="C139" i="4"/>
  <c r="C138" i="4"/>
  <c r="C137" i="4"/>
  <c r="C136" i="4"/>
  <c r="C135" i="4"/>
  <c r="C134" i="4"/>
  <c r="C133" i="4"/>
  <c r="C132" i="4"/>
  <c r="C131" i="4"/>
  <c r="C130" i="4"/>
  <c r="C129" i="4"/>
  <c r="C128" i="4"/>
  <c r="C127" i="4"/>
  <c r="C126" i="4"/>
  <c r="C125" i="4"/>
  <c r="C124" i="4"/>
  <c r="C123" i="4"/>
  <c r="C122" i="4"/>
  <c r="C121" i="4"/>
  <c r="C120" i="4"/>
  <c r="C119" i="4"/>
  <c r="C118" i="4"/>
  <c r="C117" i="4"/>
  <c r="C116" i="4"/>
  <c r="C115" i="4"/>
  <c r="C114" i="4"/>
  <c r="C113" i="4"/>
  <c r="C112" i="4"/>
  <c r="C111" i="4"/>
  <c r="C110" i="4"/>
  <c r="C109" i="4"/>
  <c r="C108" i="4"/>
  <c r="C107" i="4"/>
  <c r="C106" i="4"/>
  <c r="C105" i="4"/>
  <c r="C104" i="4"/>
  <c r="C103" i="4"/>
  <c r="C102" i="4"/>
  <c r="C101" i="4"/>
  <c r="C100" i="4"/>
  <c r="C99" i="4"/>
  <c r="C98" i="4"/>
  <c r="C97" i="4"/>
  <c r="C96" i="4"/>
  <c r="C95" i="4"/>
  <c r="C94" i="4"/>
  <c r="C93" i="4"/>
  <c r="C92" i="4"/>
  <c r="C91" i="4"/>
  <c r="C90" i="4"/>
  <c r="C89" i="4"/>
  <c r="C88" i="4"/>
  <c r="C87" i="4"/>
  <c r="C86" i="4"/>
  <c r="C85" i="4"/>
  <c r="C84" i="4"/>
  <c r="C83" i="4"/>
  <c r="C82" i="4"/>
  <c r="C81" i="4"/>
  <c r="C80" i="4"/>
  <c r="C79" i="4"/>
  <c r="C78" i="4"/>
  <c r="C77" i="4"/>
  <c r="C76" i="4"/>
  <c r="C75" i="4"/>
  <c r="C74" i="4"/>
  <c r="C73" i="4"/>
  <c r="C72" i="4"/>
  <c r="C71" i="4"/>
  <c r="C70" i="4"/>
  <c r="C69" i="4"/>
  <c r="C68" i="4"/>
  <c r="C67" i="4"/>
  <c r="C66" i="4"/>
  <c r="C65" i="4"/>
  <c r="C64" i="4"/>
  <c r="C63" i="4"/>
  <c r="C62" i="4"/>
  <c r="C61" i="4"/>
  <c r="C60" i="4"/>
  <c r="C59" i="4"/>
  <c r="C58" i="4"/>
  <c r="C57" i="4"/>
  <c r="C56" i="4"/>
  <c r="C55"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C25" i="4"/>
  <c r="C24" i="4"/>
  <c r="C23" i="4"/>
  <c r="C22" i="4"/>
  <c r="C21" i="4"/>
  <c r="C20" i="4"/>
  <c r="C19" i="4"/>
  <c r="C18" i="4"/>
  <c r="C17" i="4"/>
  <c r="C16" i="4"/>
  <c r="C15" i="4"/>
  <c r="L176" i="1"/>
  <c r="L177" i="1"/>
  <c r="L178" i="1"/>
  <c r="L179" i="1"/>
  <c r="L180" i="1"/>
  <c r="L181" i="1"/>
  <c r="L6" i="1"/>
  <c r="L7" i="1"/>
  <c r="L8" i="1"/>
  <c r="L9" i="1"/>
  <c r="L10"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9" i="1"/>
  <c r="L160" i="1"/>
  <c r="L161" i="1"/>
  <c r="L162" i="1"/>
  <c r="L163" i="1"/>
  <c r="L164" i="1"/>
  <c r="L165" i="1"/>
  <c r="L166" i="1"/>
  <c r="L167" i="1"/>
  <c r="L168" i="1"/>
  <c r="L169" i="1"/>
  <c r="L170" i="1"/>
  <c r="L171" i="1"/>
  <c r="L172" i="1"/>
  <c r="L173" i="1"/>
  <c r="L174" i="1"/>
  <c r="L175" i="1"/>
  <c r="L182" i="1"/>
  <c r="L183" i="1"/>
  <c r="L184" i="1"/>
  <c r="L185" i="1"/>
  <c r="L186" i="1"/>
  <c r="L187" i="1"/>
  <c r="L188" i="1"/>
  <c r="L189" i="1"/>
  <c r="L190" i="1"/>
  <c r="L191" i="1"/>
  <c r="L192" i="1"/>
  <c r="L193" i="1"/>
  <c r="L194" i="1"/>
  <c r="L195" i="1"/>
  <c r="L196" i="1"/>
  <c r="Q149" i="1"/>
  <c r="Q148" i="1"/>
  <c r="Q147" i="1"/>
  <c r="Q146" i="1"/>
  <c r="Q145" i="1"/>
  <c r="Q144" i="1"/>
  <c r="Q143" i="1"/>
  <c r="Q142" i="1"/>
  <c r="Q141" i="1"/>
  <c r="Q140" i="1"/>
  <c r="Q139" i="1"/>
  <c r="Q138" i="1"/>
  <c r="Q137" i="1"/>
  <c r="Q136" i="1"/>
  <c r="Q135" i="1"/>
  <c r="Q134" i="1"/>
  <c r="Q133" i="1"/>
  <c r="Q132" i="1"/>
  <c r="Q131" i="1"/>
  <c r="Q130" i="1"/>
  <c r="Q129" i="1"/>
  <c r="Q128" i="1"/>
  <c r="Q127" i="1"/>
  <c r="Q126" i="1"/>
  <c r="Q125" i="1"/>
  <c r="Q124" i="1"/>
  <c r="Q123" i="1"/>
  <c r="Q122" i="1"/>
  <c r="Q121" i="1"/>
  <c r="Q120" i="1"/>
  <c r="Q119" i="1"/>
  <c r="Q118" i="1"/>
  <c r="Q117" i="1"/>
  <c r="Q116" i="1"/>
  <c r="Q115" i="1"/>
  <c r="Q114" i="1"/>
  <c r="Q113" i="1"/>
  <c r="Q112" i="1"/>
  <c r="Q111" i="1"/>
  <c r="Q110" i="1"/>
  <c r="Q109" i="1"/>
  <c r="Q108" i="1"/>
  <c r="Q107" i="1"/>
  <c r="Q106" i="1"/>
  <c r="Q105" i="1"/>
  <c r="Q104" i="1"/>
  <c r="Q103" i="1"/>
  <c r="Q102" i="1"/>
  <c r="Q101" i="1"/>
  <c r="Q100" i="1"/>
  <c r="Q99" i="1"/>
  <c r="Q98" i="1"/>
  <c r="Q97" i="1"/>
  <c r="Q96" i="1"/>
  <c r="Q95" i="1"/>
  <c r="Q94" i="1"/>
  <c r="Q93" i="1"/>
  <c r="Q92" i="1"/>
  <c r="Q91" i="1"/>
  <c r="Q90" i="1"/>
  <c r="Q89" i="1"/>
  <c r="Q88" i="1"/>
  <c r="Q87" i="1"/>
  <c r="Q86" i="1"/>
  <c r="Q85" i="1"/>
  <c r="Q84" i="1"/>
  <c r="Q83" i="1"/>
  <c r="Q82" i="1"/>
  <c r="Q81" i="1"/>
  <c r="Q80" i="1"/>
  <c r="Q79" i="1"/>
  <c r="Q78" i="1"/>
  <c r="Q77" i="1"/>
  <c r="Q76" i="1"/>
  <c r="Q75" i="1"/>
  <c r="Q74" i="1"/>
  <c r="Q73" i="1"/>
  <c r="Q72" i="1"/>
  <c r="Q71" i="1"/>
  <c r="Q70" i="1"/>
  <c r="Q69" i="1"/>
  <c r="Q68" i="1"/>
  <c r="Q67" i="1"/>
  <c r="Q66" i="1"/>
  <c r="Q65" i="1"/>
  <c r="Q64" i="1"/>
  <c r="Q63" i="1"/>
  <c r="Q62" i="1"/>
  <c r="Q61" i="1"/>
  <c r="Q60" i="1"/>
  <c r="Q59" i="1"/>
  <c r="Q58" i="1"/>
  <c r="Q57" i="1"/>
  <c r="Q56" i="1"/>
  <c r="Q55" i="1"/>
  <c r="Q54" i="1"/>
  <c r="Q53" i="1"/>
  <c r="Q52" i="1"/>
  <c r="Q51" i="1"/>
  <c r="Q50" i="1"/>
  <c r="Q49" i="1"/>
  <c r="Q48" i="1"/>
  <c r="Q47" i="1"/>
  <c r="Q46" i="1"/>
  <c r="Q45" i="1"/>
  <c r="Q44" i="1"/>
  <c r="Q43" i="1"/>
  <c r="Q42" i="1"/>
  <c r="Q41" i="1"/>
  <c r="Q40" i="1"/>
  <c r="Q39" i="1"/>
  <c r="Q38" i="1"/>
  <c r="Q37" i="1"/>
  <c r="Q36" i="1"/>
  <c r="Q35" i="1"/>
  <c r="Q34" i="1"/>
  <c r="Q33" i="1"/>
  <c r="Q32" i="1"/>
  <c r="Q31" i="1"/>
  <c r="Q30" i="1"/>
  <c r="Q29" i="1"/>
  <c r="Q28" i="1"/>
  <c r="Q27" i="1"/>
  <c r="Q26" i="1"/>
  <c r="Q25" i="1"/>
  <c r="Q24" i="1"/>
  <c r="Q23" i="1"/>
  <c r="Q22" i="1"/>
  <c r="Q21" i="1"/>
  <c r="Q20" i="1"/>
  <c r="Q19" i="1"/>
  <c r="Q18" i="1"/>
  <c r="Q17" i="1"/>
  <c r="Q16" i="1"/>
  <c r="Q15" i="1"/>
  <c r="Q14" i="1"/>
  <c r="Q13" i="1"/>
  <c r="Q12" i="1"/>
  <c r="Q11" i="1"/>
  <c r="Q10" i="1"/>
  <c r="Q9" i="1"/>
  <c r="Q8" i="1"/>
  <c r="Q7" i="1"/>
  <c r="Q6" i="1"/>
  <c r="D49" i="2"/>
  <c r="C49" i="2"/>
  <c r="B49" i="2"/>
  <c r="E49" i="2" s="1"/>
  <c r="D48" i="2"/>
  <c r="C48" i="2"/>
  <c r="B48" i="2"/>
  <c r="E48" i="2" s="1"/>
  <c r="D47" i="2"/>
  <c r="C47" i="2"/>
  <c r="B47" i="2"/>
  <c r="E47" i="2" s="1"/>
  <c r="D46" i="2"/>
  <c r="C46" i="2"/>
  <c r="B46" i="2"/>
  <c r="E46" i="2" s="1"/>
  <c r="D45" i="2"/>
  <c r="C45" i="2"/>
  <c r="B45" i="2"/>
  <c r="E45" i="2" s="1"/>
  <c r="D44" i="2"/>
  <c r="C44" i="2"/>
  <c r="B44" i="2"/>
  <c r="E44" i="2" s="1"/>
  <c r="D43" i="2"/>
  <c r="C43" i="2"/>
  <c r="B43" i="2"/>
  <c r="E43" i="2" s="1"/>
  <c r="D42" i="2"/>
  <c r="C42" i="2"/>
  <c r="B42" i="2"/>
  <c r="E42" i="2" s="1"/>
  <c r="D41" i="2"/>
  <c r="C41" i="2"/>
  <c r="B41" i="2"/>
  <c r="E41" i="2" s="1"/>
  <c r="D40" i="2"/>
  <c r="C40" i="2"/>
  <c r="B40" i="2"/>
  <c r="E40" i="2" s="1"/>
  <c r="D39" i="2"/>
  <c r="C39" i="2"/>
  <c r="B39" i="2"/>
  <c r="E39" i="2" s="1"/>
  <c r="D38" i="2"/>
  <c r="C38" i="2"/>
  <c r="B38" i="2"/>
  <c r="E38" i="2" s="1"/>
  <c r="C33" i="2"/>
  <c r="B33" i="2"/>
  <c r="C32" i="2"/>
  <c r="B32" i="2"/>
  <c r="C31" i="2"/>
  <c r="B31" i="2"/>
  <c r="C30" i="2"/>
  <c r="B30" i="2"/>
  <c r="C29" i="2"/>
  <c r="B29" i="2"/>
  <c r="C28" i="2"/>
  <c r="B28" i="2"/>
  <c r="C27" i="2"/>
  <c r="B27" i="2"/>
  <c r="C26" i="2"/>
  <c r="B26" i="2"/>
  <c r="C25" i="2"/>
  <c r="B25" i="2"/>
  <c r="C24" i="2"/>
  <c r="B24" i="2"/>
  <c r="C23" i="2"/>
  <c r="B23" i="2"/>
  <c r="C22" i="2"/>
  <c r="B22" i="2"/>
  <c r="C17" i="2"/>
  <c r="B17" i="2"/>
  <c r="C16" i="2"/>
  <c r="B16" i="2"/>
  <c r="C15" i="2"/>
  <c r="B15" i="2"/>
  <c r="C14" i="2"/>
  <c r="B14" i="2"/>
  <c r="C13" i="2"/>
  <c r="B13" i="2"/>
  <c r="C12" i="2"/>
  <c r="B12" i="2"/>
  <c r="C11" i="2"/>
  <c r="B11" i="2"/>
  <c r="C10" i="2"/>
  <c r="B10" i="2"/>
  <c r="C9" i="2"/>
  <c r="B9" i="2"/>
  <c r="C8" i="2"/>
  <c r="B8" i="2"/>
  <c r="C7" i="2"/>
  <c r="B7" i="2"/>
  <c r="C6" i="2"/>
  <c r="B6" i="2"/>
  <c r="Q196" i="1"/>
  <c r="Q195" i="1"/>
  <c r="Q194" i="1"/>
  <c r="Q193" i="1"/>
  <c r="Q192" i="1"/>
  <c r="Q191" i="1"/>
  <c r="Q190" i="1"/>
  <c r="Q189" i="1"/>
  <c r="Q188" i="1"/>
  <c r="Q187" i="1"/>
  <c r="Q186" i="1"/>
  <c r="Q185" i="1"/>
  <c r="Q184" i="1"/>
  <c r="Q183" i="1"/>
  <c r="Q182" i="1"/>
  <c r="Q181" i="1"/>
  <c r="Q180" i="1"/>
  <c r="Q179" i="1"/>
  <c r="Q178" i="1"/>
  <c r="Q177" i="1"/>
  <c r="Q176" i="1"/>
  <c r="Q175" i="1"/>
  <c r="Q174" i="1"/>
  <c r="Q173" i="1"/>
  <c r="Q172" i="1"/>
  <c r="Q171" i="1"/>
  <c r="Q170" i="1"/>
  <c r="Q169" i="1"/>
  <c r="Q168" i="1"/>
  <c r="Q167" i="1"/>
  <c r="Q166" i="1"/>
  <c r="Q165" i="1"/>
  <c r="Q164" i="1"/>
  <c r="Q163" i="1"/>
  <c r="Q162" i="1"/>
  <c r="Q161" i="1"/>
  <c r="Q160" i="1"/>
  <c r="Q159" i="1"/>
  <c r="Q157" i="1"/>
  <c r="Q156" i="1"/>
  <c r="Q155" i="1"/>
  <c r="Q154" i="1"/>
  <c r="Q153" i="1"/>
  <c r="Q152" i="1"/>
  <c r="Q151" i="1"/>
  <c r="Q150" i="1"/>
  <c r="Q5" i="1"/>
  <c r="L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tc={E4177761-B23C-43BF-810E-5700748A2940}</author>
    <author>tc={DE3E0F14-A617-4C04-B9B8-01B7A4D6D6ED}</author>
  </authors>
  <commentList>
    <comment ref="F13" authorId="0" shapeId="0" xr:uid="{E4177761-B23C-43BF-810E-5700748A2940}">
      <text>
        <t>[スレッド化されたコメント]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Nó hiển thị button bên dưới nút send</t>
      </text>
    </comment>
    <comment ref="F14" authorId="1" shapeId="0" xr:uid="{DE3E0F14-A617-4C04-B9B8-01B7A4D6D6ED}">
      <text>
        <t xml:space="preserve">[スレッド化されたコメント]
使用している Excel のバージョンでは、このスレッド化されたコメントを表示できますが、新しいバージョンの Excel でファイルを開いた場合はコメントに対する編集がすべて削除されます。詳細: https://go.microsoft.com/fwlink/?linkid=870924
コメント:
    Cái này không phải lỗi ạ, tcais trả lời là kết quả cuối nó trả về ấy 
</t>
      </text>
    </comment>
  </commentList>
</comments>
</file>

<file path=xl/sharedStrings.xml><?xml version="1.0" encoding="utf-8"?>
<sst xmlns="http://schemas.openxmlformats.org/spreadsheetml/2006/main" count="1618" uniqueCount="614">
  <si>
    <t>Theo dõi task &amp; đánh giá hiệu quả thực hiện — Cowork Local</t>
  </si>
  <si>
    <t>Xem hướng dẫn sử dụng ở sheet "Huong dan". Xoá hàng ví dụ (hàng 5) trước khi dùng thật.</t>
  </si>
  <si>
    <t>Task ID</t>
  </si>
  <si>
    <t>Category</t>
  </si>
  <si>
    <t>Tên task</t>
  </si>
  <si>
    <t>PO</t>
  </si>
  <si>
    <t>BA</t>
  </si>
  <si>
    <t>Developer</t>
  </si>
  <si>
    <t>Giai đoạn hiện tại</t>
  </si>
  <si>
    <t>Release Ver</t>
  </si>
  <si>
    <t>Ngày nhận</t>
  </si>
  <si>
    <t>Deadline</t>
  </si>
  <si>
    <t>Ngày hoàn thành thực tế</t>
  </si>
  <si>
    <t>Đúng hạn?</t>
  </si>
  <si>
    <t>Trả lại tại Requirement OK?</t>
  </si>
  <si>
    <t>Trả lại tại Approved?</t>
  </si>
  <si>
    <t>Trả lại tại Passed? (Fix Bug)</t>
  </si>
  <si>
    <t>Bug sau Delivery</t>
  </si>
  <si>
    <t>Trả lại + Bug (Dev, helper)</t>
  </si>
  <si>
    <t>Ghi chú</t>
  </si>
  <si>
    <t>Comment</t>
  </si>
  <si>
    <t>TL-001</t>
  </si>
  <si>
    <t>Ví dụ: đăng nhập MS365</t>
  </si>
  <si>
    <t>An</t>
  </si>
  <si>
    <t>Bình</t>
  </si>
  <si>
    <t>Chi</t>
  </si>
  <si>
    <t>Delivery Feature</t>
  </si>
  <si>
    <t>Hàng ví dụ — xoá trước khi dùng thật</t>
  </si>
  <si>
    <t>TL-002</t>
  </si>
  <si>
    <t>Core Platform</t>
  </si>
  <si>
    <t>Application Framework — PySide6 Desktop App (MainWindow, Navigation, Top Bar, System Tray)</t>
  </si>
  <si>
    <t>QuanDh14</t>
    <phoneticPr fontId="3"/>
  </si>
  <si>
    <t>cowork_local_20260722</t>
  </si>
  <si>
    <t>TL-003</t>
  </si>
  <si>
    <t>Configuration System — JSON config (~/.cowork_local/config.json), schema migration v0→v2, env var overrides</t>
  </si>
  <si>
    <t>TL-004</t>
  </si>
  <si>
    <t>Shared AppContext — thread-safe state, MCP connections cache, provider factory</t>
  </si>
  <si>
    <t>TL-005</t>
  </si>
  <si>
    <t>i18n Internationalization — 3 languages (EN/VI/JA), runtime language switch, tr() translation function</t>
  </si>
  <si>
    <t>TL-006</t>
  </si>
  <si>
    <t>UI/UX</t>
  </si>
  <si>
    <t>Theme System — Dark/Light themes, accent colors, CSS stylesheet generation</t>
  </si>
  <si>
    <t>TL-007</t>
  </si>
  <si>
    <t>Welcome Dialog — First-run setup, nickname/email configuration</t>
  </si>
  <si>
    <t>TL-008</t>
  </si>
  <si>
    <t>Settings Dialog — Provider config, theme, language, model selection, attachments limits</t>
  </si>
  <si>
    <t>TL-009</t>
  </si>
  <si>
    <t>LLM &amp; Routing</t>
  </si>
  <si>
    <t>Provider Factory — Dynamic provider instantiation (OpenAI-compatible, Anthropic, Ollama, GitHub Copilot, Codex)</t>
  </si>
  <si>
    <t>TL-010</t>
  </si>
  <si>
    <t>OpenAI-compatible Provider — Chat completion, streaming, model list, base_url override</t>
  </si>
  <si>
    <t>TL-011</t>
  </si>
  <si>
    <t>Anthropic Provider — Claude API integration, native streaming support</t>
  </si>
  <si>
    <t>TL-012</t>
  </si>
  <si>
    <t>Model Routing — Auto-routing, cost router, model gate, concurrency control, per-provider queue</t>
  </si>
  <si>
    <t>2.26.1</t>
  </si>
  <si>
    <t>TL-013</t>
  </si>
  <si>
    <t>Model Pricing &amp; Budget — Per-model pricing table, currency conversion (VND/USD/JPY), budget alerts</t>
  </si>
  <si>
    <t>TL-014</t>
  </si>
  <si>
    <t>Model Scoring &amp; Prober — Model health probing, latency scoring, metadata enrichment</t>
  </si>
  <si>
    <t>TL-015</t>
  </si>
  <si>
    <t>Context Budget — Context window management, auto-compact, compress before send</t>
  </si>
  <si>
    <t>TL-016</t>
  </si>
  <si>
    <t>Dashboard &amp; Analytics</t>
  </si>
  <si>
    <t>Dashboard — Token usage stats, cost overview, period filter (today/week/month/all)</t>
  </si>
  <si>
    <t>TL-017</t>
  </si>
  <si>
    <t>Dashboard — Spline chart for usage trends (week/month/year granularity)</t>
  </si>
  <si>
    <t>TL-018</t>
  </si>
  <si>
    <t>Dashboard — Stat cards (total/input/output/cache tokens, cost per bucket)</t>
  </si>
  <si>
    <t>TL-019</t>
  </si>
  <si>
    <t>Dashboard — AI habits analysis (token usage patterns, busiest day/hour)</t>
  </si>
  <si>
    <t>TL-020</t>
  </si>
  <si>
    <t>Dashboard — AI cost-saving strategy recommendation &amp; auto-apply</t>
  </si>
  <si>
    <t>TL-021</t>
  </si>
  <si>
    <t>Dashboard — Currency picker (VND/USD/JPY) for cost display</t>
  </si>
  <si>
    <t>TL-022</t>
  </si>
  <si>
    <t>Usage &amp; Telemetry</t>
  </si>
  <si>
    <t>Usage Tracker — Event logging per model turn, JSONL cache, summarize API</t>
  </si>
  <si>
    <t>TL-023</t>
  </si>
  <si>
    <t>Workspace</t>
  </si>
  <si>
    <t>Workspace — Project management (create/rename/delete/duplicate projects)</t>
  </si>
  <si>
    <t>TL-024</t>
  </si>
  <si>
    <t>Workspace — Multi-tab Cowork chat panels with independent sessions</t>
  </si>
  <si>
    <t>TL-025</t>
  </si>
  <si>
    <t>Workspace — GraphRAG knowledge graph (D3 visualization, similarity search)</t>
  </si>
  <si>
    <t>TL-026</t>
  </si>
  <si>
    <t>Workspace — Chat history sidebar with session management</t>
  </si>
  <si>
    <t>TL-027</t>
  </si>
  <si>
    <t>Workspace — Folder picker for AI-edit target files</t>
  </si>
  <si>
    <t>TL-028</t>
  </si>
  <si>
    <t>Workspace Access Control — Member management, role-based permissions</t>
  </si>
  <si>
    <t>TL-029</t>
  </si>
  <si>
    <t>Workspace Trash — Soft delete with restore capability</t>
  </si>
  <si>
    <t>TL-030</t>
  </si>
  <si>
    <t>Cowork Chat</t>
  </si>
  <si>
    <t>Cowork Chat — Chat panel with message history, streaming responses</t>
  </si>
  <si>
    <t>TL-031</t>
  </si>
  <si>
    <t>Cowork Chat — Composer with attachment support (files, links, images)</t>
  </si>
  <si>
    <t>TL-032</t>
  </si>
  <si>
    <t>Cowork Chat — Agent model picker per tab, skill attachment</t>
  </si>
  <si>
    <t>TL-033</t>
  </si>
  <si>
    <t>Cowork Chat — File deliverables output with auto-save to workspace</t>
  </si>
  <si>
    <t>TL-034</t>
  </si>
  <si>
    <t>Cowork Chat — Code agent with file read/write/edit/save operations</t>
  </si>
  <si>
    <t>TL-035</t>
  </si>
  <si>
    <t>Cowork Chat — Code runner with sandboxed execution</t>
  </si>
  <si>
    <t>TL-036</t>
  </si>
  <si>
    <t>Cowork Chat — Terminal panel for command execution</t>
  </si>
  <si>
    <t>TL-037</t>
  </si>
  <si>
    <t>Cowork Chat — Output tree for generated files display</t>
  </si>
  <si>
    <t>TL-038</t>
  </si>
  <si>
    <t>Cowork Chat — Chat stop/cancel with proper reporting</t>
  </si>
  <si>
    <t>TL-039</t>
  </si>
  <si>
    <t>Cowork Chat — Revision of earlier files, multi-file save</t>
  </si>
  <si>
    <t>TL-040</t>
  </si>
  <si>
    <t>AI Edit</t>
  </si>
  <si>
    <t>AI Edit — Excel file editing (xlsx_write, AI-driven cell manipulation)</t>
  </si>
  <si>
    <t>TL-041</t>
  </si>
  <si>
    <t>AI Edit — PPTX presentation editing</t>
  </si>
  <si>
    <t>TL-042</t>
  </si>
  <si>
    <t>AI Edit — Document extraction (text, styles, structure)</t>
  </si>
  <si>
    <t>TL-043</t>
  </si>
  <si>
    <t>AI Edit — LibreOffice document viewer</t>
  </si>
  <si>
    <t>TL-044</t>
  </si>
  <si>
    <t>AI Edit — Image generation (DALL-E / model-based)</t>
  </si>
  <si>
    <t>TL-045</t>
  </si>
  <si>
    <t>AI Edit — Preview AI for file preview generation</t>
  </si>
  <si>
    <t>TL-046</t>
  </si>
  <si>
    <t>Task Management</t>
  </si>
  <si>
    <t>Task Model — Task CRUD, statuses (backlog/scheduled/running/done/failed/paused), types, priorities</t>
  </si>
  <si>
    <t>TL-047</t>
  </si>
  <si>
    <t>Task Scheduler — Background QTimer (30s tick), concurrent task execution (max 3)</t>
  </si>
  <si>
    <t>TL-048</t>
  </si>
  <si>
    <t>Task Scheduling — One-time, daily, weekly, monthly, cron expression support</t>
  </si>
  <si>
    <t>TL-049</t>
  </si>
  <si>
    <t>Task Scheduling — Holiday calendar (skip holidays by country), working days only</t>
  </si>
  <si>
    <t>TL-050</t>
  </si>
  <si>
    <t>Task Dependencies — DAG-based dependencies, fan-in, cycle detection</t>
  </si>
  <si>
    <t>TL-051</t>
  </si>
  <si>
    <t>Task Chaining — Run-next modes (run_after_success/run_always/run_after_manual_confirm)</t>
  </si>
  <si>
    <t>TL-052</t>
  </si>
  <si>
    <t>Task Input/Output — Modes (empty/manual/file/previous_task_output), artifacts storage</t>
  </si>
  <si>
    <t>TL-053</t>
  </si>
  <si>
    <t>Task Execution — Agent worker threads, model selection per task, skill application</t>
  </si>
  <si>
    <t>TL-054</t>
  </si>
  <si>
    <t>Task Approval — requires_approval gate, manual confirm before execution</t>
  </si>
  <si>
    <t>TL-055</t>
  </si>
  <si>
    <t>Task Notification — Teams webhook, Outlook email, in-app notification bell</t>
  </si>
  <si>
    <t>TL-056</t>
  </si>
  <si>
    <t>Task Kanban Board — UI for task management with drag-and-drop</t>
  </si>
  <si>
    <t>TL-057</t>
  </si>
  <si>
    <t>Task Editor Dialog — Create/edit tasks with full form</t>
  </si>
  <si>
    <t>TL-058</t>
  </si>
  <si>
    <t>Task Import/Export — Excel import/export for task bulk operations</t>
  </si>
  <si>
    <t>TL-059</t>
  </si>
  <si>
    <t>Task Calendar Grid — Visual calendar view of scheduled tasks</t>
  </si>
  <si>
    <t>TL-060</t>
  </si>
  <si>
    <t>AI Task Planner — AI-generated task planning from natural language</t>
  </si>
  <si>
    <t>TL-061</t>
  </si>
  <si>
    <t>Co4E Workflow</t>
  </si>
  <si>
    <t>Co4E Engine — Node-graph workflow engine with topological wave execution</t>
  </si>
  <si>
    <t>TL-062</t>
  </si>
  <si>
    <t>Co4E Canvas — Visual node editor with drag-and-drop, zoom, pan</t>
  </si>
  <si>
    <t>TL-063</t>
  </si>
  <si>
    <t>Co4E Nodes — Step, Parallel, Join, IF/Switch, Start, End node types</t>
  </si>
  <si>
    <t>TL-064</t>
  </si>
  <si>
    <t>Co4E Parallel — Fan-out to multiple sub-agents with join stage</t>
  </si>
  <si>
    <t>TL-065</t>
  </si>
  <si>
    <t>Co4E IF/Switch — Conditional branching with typed ports</t>
  </si>
  <si>
    <t>TL-066</t>
  </si>
  <si>
    <t>Co4E Run Modes — Auto, Plan (read-only), Manual (step-by-step)</t>
  </si>
  <si>
    <t>TL-067</t>
  </si>
  <si>
    <t>Co4E Permission Presets — Inherit, read-only, standard, full</t>
  </si>
  <si>
    <t>TL-068</t>
  </si>
  <si>
    <t>Co4E Runner — Stage execution with output threading between waves</t>
  </si>
  <si>
    <t>TL-069</t>
  </si>
  <si>
    <t>Co4E Run Manager — Run history, reporting, step results dialog</t>
  </si>
  <si>
    <t>TL-070</t>
  </si>
  <si>
    <t>Co4E Transfer — Workflow import/export between instances</t>
  </si>
  <si>
    <t>TL-071</t>
  </si>
  <si>
    <t>Co4E Custom Agents — Define custom agent personas for workflow steps</t>
  </si>
  <si>
    <t>TL-072</t>
  </si>
  <si>
    <t>Co4E Self-Verify — Automatic verification rounds with configurable max</t>
  </si>
  <si>
    <t>TL-073</t>
  </si>
  <si>
    <t>Co4E Branch Gating — Skipped nodes when IF branch gates them off</t>
  </si>
  <si>
    <t>TL-074</t>
  </si>
  <si>
    <t>Agent Platform</t>
  </si>
  <si>
    <t>Agent System — Chat agent with role-based prompts (cowork, code, admin)</t>
  </si>
  <si>
    <t>TL-075</t>
  </si>
  <si>
    <t>Agent Tools — Tool registry with scope classification (read/write/exec)</t>
  </si>
  <si>
    <t>TL-076</t>
  </si>
  <si>
    <t>Agent Security — Permission gates, command risk classification, audit logging</t>
  </si>
  <si>
    <t>TL-077</t>
  </si>
  <si>
    <t>Agent Security Alert — Real-time security event monitoring</t>
  </si>
  <si>
    <t>TL-078</t>
  </si>
  <si>
    <t>Agent Command — Command execution with approval workflow</t>
  </si>
  <si>
    <t>TL-079</t>
  </si>
  <si>
    <t>Custom Agents — User-defined agent personas with custom instructions</t>
  </si>
  <si>
    <t>TL-080</t>
  </si>
  <si>
    <t>Agent Admin — Agents admin tab for managing agent configurations</t>
  </si>
  <si>
    <t>TL-081</t>
  </si>
  <si>
    <t>Agent Manager — Agent manager tab with CRUD operations</t>
  </si>
  <si>
    <t>TL-082</t>
  </si>
  <si>
    <t>Help Agent — In-app AI assistant for user guidance</t>
  </si>
  <si>
    <t>TL-083</t>
  </si>
  <si>
    <t>MCP &amp; Connectors</t>
  </si>
  <si>
    <t>MCP Client — Stdio &amp; HTTP transport for MCP server connections</t>
  </si>
  <si>
    <t>TL-084</t>
  </si>
  <si>
    <t>MS365 MCP Server — Built-in server for OneDrive/SharePoint local sync</t>
  </si>
  <si>
    <t>TL-085</t>
  </si>
  <si>
    <t>MS365 Local Tools — File read/write/list for locally synced files</t>
  </si>
  <si>
    <t>TL-086</t>
  </si>
  <si>
    <t>External Connectors — User-configured MCP servers (CAD/CAE/Other)</t>
  </si>
  <si>
    <t>TL-087</t>
  </si>
  <si>
    <t>Connectors Panel — UI for managing external connector configurations</t>
  </si>
  <si>
    <t>TL-088</t>
  </si>
  <si>
    <t>CAD/CAE Connectors — CATIA and other CAD tool integrations</t>
  </si>
  <si>
    <t>Code Review</t>
  </si>
  <si>
    <t>TL-089</t>
  </si>
  <si>
    <t>Security &amp; Sandbox</t>
  </si>
  <si>
    <t>AppContainer Sandbox — Windows job object for process containment</t>
  </si>
  <si>
    <t>TL-090</t>
  </si>
  <si>
    <t>Windows Sandbox VM — Hyper-V sandbox for untrusted code execution</t>
  </si>
  <si>
    <t>TL-091</t>
  </si>
  <si>
    <t>Resource Limits — CPU, memory, disk limits for sandboxed processes</t>
  </si>
  <si>
    <t>TL-092</t>
  </si>
  <si>
    <t>Network Guard — Network access control, URL guard, macro blocking</t>
  </si>
  <si>
    <t>TL-093</t>
  </si>
  <si>
    <t>TLS Trust — Self-signed certificate auto-trust per host, CA bundle override</t>
  </si>
  <si>
    <t>Create Requirement</t>
  </si>
  <si>
    <t>TL-094</t>
  </si>
  <si>
    <t>Untrusted Content Fence — Prompt injection markers detection &amp; fencing</t>
  </si>
  <si>
    <t>TL-095</t>
  </si>
  <si>
    <t>Integrity Sandbox — File integrity verification in sandbox</t>
  </si>
  <si>
    <t>TL-096</t>
  </si>
  <si>
    <t>Security Rules — Configurable security policy engine</t>
  </si>
  <si>
    <t>TL-097</t>
  </si>
  <si>
    <t>Audit Log — Action logging with retention policy</t>
  </si>
  <si>
    <t>TL-098</t>
  </si>
  <si>
    <t>Permissions System — Role-based access control for workspace &amp; tasks</t>
  </si>
  <si>
    <t>TL-099</t>
  </si>
  <si>
    <t>Monitoring &amp; Admin</t>
  </si>
  <si>
    <t>Monitoring Dashboard — Overview page with system health metrics</t>
  </si>
  <si>
    <t>TL-100</t>
  </si>
  <si>
    <t>Monitoring — Security Events page with real-time alerts</t>
  </si>
  <si>
    <t>TL-101</t>
  </si>
  <si>
    <t>Monitoring — MCP Call History page</t>
  </si>
  <si>
    <t>TL-102</t>
  </si>
  <si>
    <t>Monitoring — Action Logs page with filtering</t>
  </si>
  <si>
    <t>TL-103</t>
  </si>
  <si>
    <t>Monitoring — Agent Status page</t>
  </si>
  <si>
    <t>TL-104</t>
  </si>
  <si>
    <t>Monitoring — Agents Admin tab</t>
  </si>
  <si>
    <t>TL-105</t>
  </si>
  <si>
    <t>Monitoring — Sandbox Admin tab with capacity management</t>
  </si>
  <si>
    <t>TL-106</t>
  </si>
  <si>
    <t>Monitoring — Tools Admin tab</t>
  </si>
  <si>
    <t>TL-107</t>
  </si>
  <si>
    <t>Monitoring — Icons Admin tab for custom icon management</t>
  </si>
  <si>
    <t>TL-108</t>
  </si>
  <si>
    <t>Monitoring — Skill Manager tab for CRUD skill operations</t>
  </si>
  <si>
    <t>TL-109</t>
  </si>
  <si>
    <t>Telemetry — Shared telemetry for usage tracking</t>
  </si>
  <si>
    <t>TL-110</t>
  </si>
  <si>
    <t>Notifications</t>
  </si>
  <si>
    <t>Notification Center — In-app notification bell with unread count</t>
  </si>
  <si>
    <t>TL-111</t>
  </si>
  <si>
    <t>Teams Webhook — Notification cards via Microsoft Teams</t>
  </si>
  <si>
    <t>TL-112</t>
  </si>
  <si>
    <t>Outlook Notify — Email notifications via Outlook COM</t>
  </si>
  <si>
    <t>TL-113</t>
  </si>
  <si>
    <t>Notify Events — Event-driven notification routing</t>
  </si>
  <si>
    <t>TL-114</t>
  </si>
  <si>
    <t>Skills</t>
  </si>
  <si>
    <t>Skill Library — 5 built-in skills (Analyze Requirement, Solution Design, Build, Demo Prep, Security Review)</t>
  </si>
  <si>
    <t>TL-115</t>
  </si>
  <si>
    <t>Skill Manager — CRUD operations for user-defined skills</t>
  </si>
  <si>
    <t>TL-116</t>
  </si>
  <si>
    <t>Skill Dialog — Skill picker for attaching to tasks/chat</t>
  </si>
  <si>
    <t>TL-117</t>
  </si>
  <si>
    <t>Knowledge &amp; RAG</t>
  </si>
  <si>
    <t>Structure Graph — Codebase structure graph generation</t>
  </si>
  <si>
    <t>TL-118</t>
  </si>
  <si>
    <t>GraphRAG — Knowledge graph from file content with similarity search</t>
  </si>
  <si>
    <t>TL-119</t>
  </si>
  <si>
    <t>D3 Graph Visualization — Interactive graph rendering in browser</t>
  </si>
  <si>
    <t>TL-120</t>
  </si>
  <si>
    <t>Graph Similarity — Semantic similarity search across codebase</t>
  </si>
  <si>
    <t>TL-121</t>
  </si>
  <si>
    <t>Codebase Memory — Persistent memory of codebase structure &amp; content</t>
  </si>
  <si>
    <t>TL-122</t>
  </si>
  <si>
    <t>Platform Integrations</t>
  </si>
  <si>
    <t>JIRA Integration — JIRA tool for issue tracking</t>
  </si>
  <si>
    <t>TL-123</t>
  </si>
  <si>
    <t>Git Workspace — Git operations integration</t>
  </si>
  <si>
    <t>TL-124</t>
  </si>
  <si>
    <t>Java Runtime — Java code execution support</t>
  </si>
  <si>
    <t>TL-125</t>
  </si>
  <si>
    <t>Link Fetch — URL preview with content fencing</t>
  </si>
  <si>
    <t>TL-126</t>
  </si>
  <si>
    <t>Flows Engine — Workflow definition &amp; execution</t>
  </si>
  <si>
    <t>TL-127</t>
  </si>
  <si>
    <t>App Batch — Batch processing for multiple operations</t>
  </si>
  <si>
    <t>TL-128</t>
  </si>
  <si>
    <t>App COM — Windows COM integration</t>
  </si>
  <si>
    <t>TL-129</t>
  </si>
  <si>
    <t>Navigation Sidebar — Collapsible/expandable nav rail with sub-tabs</t>
  </si>
  <si>
    <t>TL-130</t>
  </si>
  <si>
    <t>Toast Notifications — Auto-hiding top-left notifications</t>
  </si>
  <si>
    <t>TL-131</t>
  </si>
  <si>
    <t>Routing Toggle — UI toggle for model routing on/off</t>
  </si>
  <si>
    <t>TL-132</t>
  </si>
  <si>
    <t>Spline Chart — Smooth line chart for dashboard metrics</t>
  </si>
  <si>
    <t>TL-133</t>
  </si>
  <si>
    <t>File Edit Dialog — Generic file editing dialog</t>
  </si>
  <si>
    <t>TL-134</t>
  </si>
  <si>
    <t>Permission Dialog — Permission request/confirmation UI</t>
  </si>
  <si>
    <t>TL-135</t>
  </si>
  <si>
    <t>Workspace Access Dialog — Member management dialog</t>
  </si>
  <si>
    <t>TL-136</t>
  </si>
  <si>
    <t>QA &amp; Testing</t>
  </si>
  <si>
    <t>Test Suite — 95+ unit/integration/system tests (pytest)</t>
  </si>
  <si>
    <t>TL-137</t>
  </si>
  <si>
    <t>QA Report — 60 IPA test cases, 17 bugs found &amp; documented</t>
  </si>
  <si>
    <t>TL-138</t>
  </si>
  <si>
    <t>Security Hardening Tests — 10 ST tests for security features</t>
  </si>
  <si>
    <t>TL-139</t>
  </si>
  <si>
    <t>Co4E Tests — 10+ tests for workflow engine, nodes, routing, transfers</t>
  </si>
  <si>
    <t>TL-140</t>
  </si>
  <si>
    <t>DevOps &amp; Utilities</t>
  </si>
  <si>
    <t>Paths Utility — OneDrive root detection, config path resolution</t>
  </si>
  <si>
    <t>TL-141</t>
  </si>
  <si>
    <t>Log Retention — Configurable log file rotation &amp; cleanup</t>
  </si>
  <si>
    <t>TL-142</t>
  </si>
  <si>
    <t>Run Timing — Execution timing &amp; performance tracking</t>
  </si>
  <si>
    <t>TL-143</t>
  </si>
  <si>
    <t>Console — In-app console output display with hide option</t>
  </si>
  <si>
    <t>TL-144</t>
  </si>
  <si>
    <t>Dependencies Check — Runtime dependency verification</t>
  </si>
  <si>
    <t>TL-145</t>
  </si>
  <si>
    <t>Sandbox Prep — Sandbox environment preparation scripts</t>
  </si>
  <si>
    <t>TL-146</t>
  </si>
  <si>
    <t>Model Auto Routing</t>
    <phoneticPr fontId="3"/>
  </si>
  <si>
    <t>TL-147</t>
  </si>
  <si>
    <t>Performance</t>
  </si>
  <si>
    <t>Perfomance update</t>
    <phoneticPr fontId="3"/>
  </si>
  <si>
    <t>TL-148</t>
  </si>
  <si>
    <t>Superpowers_Cowork_Local(like Claude) on Cowork tab</t>
  </si>
  <si>
    <t>QuanDh14</t>
  </si>
  <si>
    <t>Testing</t>
  </si>
  <si>
    <t>TL-149</t>
  </si>
  <si>
    <t>Update UI/UX</t>
  </si>
  <si>
    <t>HoachBV</t>
  </si>
  <si>
    <t>FSG/QuanDh14</t>
  </si>
  <si>
    <t>FSG</t>
  </si>
  <si>
    <t>release/</t>
  </si>
  <si>
    <t>NamPDT,HiepHV3,LamHV7</t>
  </si>
  <si>
    <t xml:space="preserve">chỗ Nav bar em nghĩ cần sửa lại chút đang hơi hẹp với cân đối trái phải lề áp ạ, nav bar đang sát lề quá.
Bên trái là app cũ, bên phải là app mới.
</t>
  </si>
  <si>
    <t>TL-150</t>
  </si>
  <si>
    <t>Backend Refactoring</t>
  </si>
  <si>
    <t>Refactor code BE</t>
  </si>
  <si>
    <t>DuyLH19,HuongLTT35,AnhTNM1</t>
  </si>
  <si>
    <t>TL-151</t>
  </si>
  <si>
    <t>Test UI/UX all feature</t>
  </si>
  <si>
    <t>Development</t>
  </si>
  <si>
    <t>HoaNH1,VuDT15,ThangNQ53</t>
  </si>
  <si>
    <t>Tại sao phần này lại phải sử dụng AI??</t>
  </si>
  <si>
    <t>TL-152</t>
  </si>
  <si>
    <t>Documentation</t>
  </si>
  <si>
    <t>Create BD/DD documentation based on existing source code.</t>
  </si>
  <si>
    <t>TL-153</t>
  </si>
  <si>
    <t>Define Reusable MCP Tool Contract
----------------------------------------
Deliverable cuối cùng của member: 1 document thiết kế + 1 JSON schema + 2 sample manifests + validation testcase, đồng thời chứng minh kiến trúc chỉ dùng Cowork Tool Registry làm nguồn quản lý duy nhất (Single Source of Truth).</t>
  </si>
  <si>
    <t>BA Analysis</t>
  </si>
  <si>
    <t>TaiPH9,LocLP3,HieuHV1</t>
  </si>
  <si>
    <t>Define Portable Knowledge Pack Specification</t>
  </si>
  <si>
    <t>Chuẩn hóa cách Agent thu thập context từ RAG/Search/MCP thay vì mỗi Agent tự viết logic riêng.</t>
  </si>
  <si>
    <t>Architecture &amp; Assessment</t>
  </si>
  <si>
    <t>Đánh giá hiện trạng MCP, RAG/Search, Agent/Skill, LLM Routing và integration points của Cowork Local; xác định rõ phần nào Reuse / Improve / Build as Core Asset.</t>
  </si>
  <si>
    <t>Tận dụng MCP Client / Tool Registry / Permission / Audit có sẵn để tạo capability thật cho project, không xây MCP framework mới.</t>
  </si>
  <si>
    <t>Nâng knowledge/RAG hiện có thành gói có source, metadata, project isolation, citation và ground truth; không rebuild GraphRAG engine.</t>
  </si>
  <si>
    <t>Đo chất lượng Semantic Search bằng số; đánh giá tiếng Nhật và chỉ thử Hybrid/Rerank khi baseline cho thấy cần cải thiện.</t>
  </si>
  <si>
    <t>Chuẩn hóa Agent/Skill thành reusable assets thay vì prompt riêng lẻ; tạo các skill phục vụ project thực.</t>
  </si>
  <si>
    <t>Requirement Review</t>
  </si>
  <si>
    <t>Flagship product để chứng minh 4 workstream tạo ra một sản phẩm dùng được: review requirement dựa trên project knowledge và evidence.</t>
  </si>
  <si>
    <t>Quality &amp; Safety</t>
  </si>
  <si>
    <t>Biến chất lượng/safety thành PASS/WARN/FAIL có evidence thay vì đánh giá cảm tính; map Cowork controls vào CASAN H1–H7.</t>
  </si>
  <si>
    <t>Upstream các cải tiến generic về Cowork thay vì giữ fork riêng: Co4E branch, model routing, Superpowers và gap MCP/platform thực sự cần.</t>
  </si>
  <si>
    <t>Cải thiện trải nghiệm các flow AI mà Core Team dùng thực tế (Agent/Skill/MCP/RAG); tránh nhận redesign toàn bộ Cowork không gắn use case.</t>
  </si>
  <si>
    <t>New function</t>
  </si>
  <si>
    <t>Thêm chức năng đối ứng bug prodcution (phân tích nguyên nhân bug,phân tích ảnh hưởng, report cho khách, dev, apply fix, tự động retest</t>
  </si>
  <si>
    <t>Mynt4</t>
  </si>
  <si>
    <t>FNS</t>
  </si>
  <si>
    <t>Thêm chức năng đối ứng chức năng mới (đối ứng ticket mới..)</t>
  </si>
  <si>
    <t>Tách đồ thị hiện tại ra thành một màn hình mới  là tích hợp của souce và toàn bộ đặc tả của dự án, mỗi node gắn thêm file tài liệu và file soure code liên quan</t>
  </si>
  <si>
    <t>Thêm màn hình mô tả business của hệ thống dựa vào source  và tài liệu đặc tả của dự án(mục tiêu là khi fix bug hay thêm chức năng mới thì dễ nhìn chỗ mình sủa/thêm mới ở đâu trong hệ thống business của khách..)</t>
  </si>
  <si>
    <t>Thêm màn hình cấu hình report output cho dev và cho khách để dễ tùy chỉnh( ý tưởng)</t>
  </si>
  <si>
    <t>Thêm phần attachment folder và URL vào Co4E step, mục đích xử lí thu thập thông tin từ nguồn(ngoài file đính kèm và comment)</t>
  </si>
  <si>
    <t>check lại RULEBASE để tăng giảm các giàng buộc cho app</t>
  </si>
  <si>
    <t>WBS</t>
  </si>
  <si>
    <t>New function Tạo task và thực hiện task, base on plan của team, import form excel, AI create WBS, Export file, View status(kannban, calendar(có dependence task), Gpaph)</t>
  </si>
  <si>
    <t>Tích hợp thêm cài đặt thông báo qua team cho các kênh chat của nhóm, cài đặt lịch check gửi thông báo ..</t>
  </si>
  <si>
    <t>Quangld1</t>
  </si>
  <si>
    <t>Tích hợp remote qua slack</t>
  </si>
  <si>
    <t>Theo dõi Defect &amp; chất lượng xử lý — Cowork Local</t>
  </si>
  <si>
    <t>Nhập mỗi defect trên một dòng. Chọn Task ID để tự lấy Category, Tên task, PO, BA, Developer từ sheet Task Monitoring. Cập nhật Status và các mốc ngày trong suốt vòng đời defect.</t>
  </si>
  <si>
    <t>Defect ID</t>
  </si>
  <si>
    <t>Task ID liên quan</t>
  </si>
  <si>
    <t>Tên task liên quan</t>
  </si>
  <si>
    <t>Tiêu đề defect</t>
  </si>
  <si>
    <t>Mô tả chi tiết</t>
  </si>
  <si>
    <t>Bước tái hiện</t>
  </si>
  <si>
    <t>Kết quả mong đợi</t>
  </si>
  <si>
    <t>Kết quả thực tế</t>
  </si>
  <si>
    <t>Môi trường</t>
  </si>
  <si>
    <t>Severity</t>
  </si>
  <si>
    <t>Priority</t>
  </si>
  <si>
    <t>Status</t>
  </si>
  <si>
    <t>Giai đoạn phát hiện</t>
  </si>
  <si>
    <t>Người phát hiện</t>
  </si>
  <si>
    <t>Người xử lý</t>
  </si>
  <si>
    <t>Found in Ver</t>
  </si>
  <si>
    <t>Target Fix Ver</t>
  </si>
  <si>
    <t>Ngày phát hiện</t>
  </si>
  <si>
    <t>Hạn xử lý</t>
  </si>
  <si>
    <t>Ngày fix thực tế</t>
  </si>
  <si>
    <t>Ngày đóng</t>
  </si>
  <si>
    <t>Quá hạn?</t>
  </si>
  <si>
    <t>Tuổi defect (ngày)</t>
  </si>
  <si>
    <t>Root Cause</t>
  </si>
  <si>
    <t>Cách xử lý</t>
  </si>
  <si>
    <t>Regression Test</t>
  </si>
  <si>
    <t>Evidence / Comment</t>
  </si>
  <si>
    <t>DF-001</t>
  </si>
  <si>
    <t>Ví dụ: Nav bar sát lề và chưa cân đối</t>
  </si>
  <si>
    <t>Khoảng cách hai bên của navigation bar quá hẹp so với thiết kế.
Bên trái là app cũ, bên phải là app mới.</t>
  </si>
  <si>
    <t>1. Mở ứng dụng
2. Vào màn hình chính
3. Quan sát navigation bar</t>
  </si>
  <si>
    <t>Lề trái/phải cân đối, nội dung dễ đọc</t>
  </si>
  <si>
    <t>Navigation bar sát mép, cảm giác chật</t>
  </si>
  <si>
    <t>Windows 11 / Desktop</t>
  </si>
  <si>
    <t>Minor</t>
  </si>
  <si>
    <t>P3 - Medium</t>
  </si>
  <si>
    <t>Open</t>
  </si>
  <si>
    <t>HoaNH1</t>
  </si>
  <si>
    <t>UI spacing chưa theo design token</t>
  </si>
  <si>
    <t>Not Run</t>
  </si>
  <si>
    <t>Hàng ví dụ — xoá hoặc ghi đè trước khi dùng thật</t>
  </si>
  <si>
    <t>DF-002</t>
  </si>
  <si>
    <t>Lỗi hiển thị status sai</t>
  </si>
  <si>
    <t>Khi bấm run flow thì khi back lại bị không hiênt thị trạng thái đang thực hiện app mà bị chuyển từ Running sang Idle, phản ảnh sai status.
Ngoài ra khi các node đang chạy or chạy xong không cho edit thông tin trong Node</t>
  </si>
  <si>
    <t>DF-003</t>
  </si>
  <si>
    <t>All</t>
  </si>
  <si>
    <t>Ẩn màn hình console say khi run.bat</t>
  </si>
  <si>
    <t>Do khi chạy người dùng không cần nhìn màn hình console, ngoài ra thông tin hiển thị không  nhiêu thông tin cần theiets người  dùng nên tắt đi</t>
  </si>
  <si>
    <t>DF-004</t>
  </si>
  <si>
    <t>App Assistant</t>
  </si>
  <si>
    <t>Trên màn hình Cowork Icon che button, không con nút Hide Edge</t>
  </si>
  <si>
    <t>DF-005</t>
  </si>
  <si>
    <t>Setting</t>
  </si>
  <si>
    <t>Lỗi block network</t>
  </si>
  <si>
    <t>Đã block network trong Sandbox setting(Tỏng Setting) nhưng app không active  vẫn có thể search kết nối với web, không bị chặn. Ngoài ra nên remove PW trong setting</t>
  </si>
  <si>
    <t>DF-006</t>
  </si>
  <si>
    <t>Monitoring</t>
  </si>
  <si>
    <t>Lỗi  không hiển thị số item per page giống design, gây hiển thị  khi log nặng</t>
  </si>
  <si>
    <t>DF-007</t>
  </si>
  <si>
    <t>inprove</t>
  </si>
  <si>
    <t>Quản lý project</t>
  </si>
  <si>
    <t>Chỗ  link đến thư mục làm việc có thể cải tiến bằng cách chọn local or là link đến cloud như sharepoint  không? vì nhiều khi tài liệu cũng không lưu ở local</t>
  </si>
  <si>
    <t>DF-008</t>
  </si>
  <si>
    <t>Chỗ nhập hơi nhỏ</t>
  </si>
  <si>
    <t>Chỗ nhập ở màn hình nhờ AI edit có vẻ hơi nhỏ, nếu cho chỗ này nhiều hơn 1 chút sẽ tiện cho người dùng hơn</t>
  </si>
  <si>
    <t>Sau khi AI edit click vào link "Xem lại diff rồi bấm Áp dụng hoặc Hủy" thì chưa hiện gì cả,</t>
  </si>
  <si>
    <t>Phân trả lời của AI có thể theo ngôn ngữ được chọn được không? chẳng hạn như đang chọn tiếng việt thì phàn trả lời của AI cũng hiện tiếng việt</t>
  </si>
  <si>
    <t>Tổng hợp hiệu quả theo người</t>
  </si>
  <si>
    <t>Điền tên vào cột đầu mỗi bảng — các cột còn lại tự tính bằng công thức tham chiếu sheet "Theo doi task".</t>
  </si>
  <si>
    <t>Vai trò: PO</t>
  </si>
  <si>
    <t>Tên PO</t>
  </si>
  <si>
    <t>Số task trong kỳ</t>
  </si>
  <si>
    <t>Trung bình trả lại tại Requirement OK? (Chất lượng)</t>
  </si>
  <si>
    <t>Vai trò: BA</t>
  </si>
  <si>
    <t>Tên BA</t>
  </si>
  <si>
    <t>Trung bình trả lại tại Approved? (Chất lượng)</t>
  </si>
  <si>
    <t>Vai trò: Developer</t>
  </si>
  <si>
    <t>Tên Developer</t>
  </si>
  <si>
    <t>% Đúng hạn (Tốc độ)</t>
  </si>
  <si>
    <t>Trung bình trả lại Passed? + Bug sau Delivery (Chất lượng)</t>
  </si>
  <si>
    <t>Xếp loại nhanh</t>
  </si>
  <si>
    <t>Ngưỡng "Xếp loại nhanh": Tốc độ ≥ 80% coi là cao; Chất lượng ≤ 1 (lần trả lại + bug trung bình) coi là cao. Điều chỉnh ngưỡng theo thực tế đội nhóm.</t>
  </si>
  <si>
    <t>Hướng dẫn sử dụng</t>
  </si>
  <si>
    <t>1. Mỗi task mới thêm 1 dòng vào sheet "Theo doi task", điền Task ID, Tên task, PO. Điền BA/Developer khi task được phân công tới bước tương ứng.</t>
  </si>
  <si>
    <t>2. Cập nhật cột "Giai đoạn hiện tại" (chọn từ danh sách thả xuống) khi task chuyển bước: Create Requirement -&gt; Leader Discussion -&gt; BA Analysis -&gt; Leader Review -&gt; Development -&gt; Code Review -&gt; Testing -&gt; Delivery Feature.</t>
  </si>
  <si>
    <t>3. Mỗi lần task bị trả lại ở một cổng quyết định, tăng số đếm ở cột trả-lại tương ứng:</t>
  </si>
  <si>
    <t xml:space="preserve">   - Trả lại tại Requirement OK? -&gt; tính chất lượng cho PO</t>
  </si>
  <si>
    <t xml:space="preserve">   - Trả lại tại Approved? -&gt; tính chất lượng cho BA</t>
  </si>
  <si>
    <t xml:space="preserve">   - Trả lại tại Passed? (Fix Bug) -&gt; tính chất lượng cho Developer</t>
  </si>
  <si>
    <t>4. Khi task tới Delivery Feature, điền Ngày hoàn thành thực tế. Cột "Đúng hạn?" tự tính (so với Deadline). Theo dõi tiếp Bug sau Delivery trong một khoảng thời gian quan sát (tự thống nhất, ví dụ 2 tuần).</t>
  </si>
  <si>
    <t>5. Sang sheet "Tong hop hieu qua", điền tên vào cột đầu mỗi bảng (PO / BA / Developer) — các cột còn lại tự tính bằng công thức.</t>
  </si>
  <si>
    <t xml:space="preserve">Mật khẩu mở khoá "Sandbox Security" là literal "quandh14" nằm trong mã nguồn
ui/settings_dialog.py </t>
  </si>
  <si>
    <t>self._sandbox_pw = sec.get("sandbox_pw", "quandh14")</t>
  </si>
  <si>
    <t>Có thể sủa bằng cách Sinh ngẫu nhiên lúc cài đặt lần đầu (giống access code 12 ký tự
ở login_dialog.py</t>
  </si>
  <si>
    <t>Khi chọn project có thể sủa tên, save và lưu lại, nên thêm tên chức năng Edit project</t>
  </si>
  <si>
    <t xml:space="preserve">Made by Quan đang hiện ở tất cả màn hình và tất cả </t>
  </si>
  <si>
    <t>ngôn ngữ, hãy chuyển  "Made by QuanDH14" vào màn About</t>
  </si>
  <si>
    <t>Khi tạo tên project trùng nhau có cần check không vì khi trùng thì trên list danh sách sẽ hiện</t>
  </si>
  <si>
    <t>các tên trùng nhau</t>
  </si>
  <si>
    <t>Lúc này người dùng sẽ không phân biệt được đó là những projec nào</t>
  </si>
  <si>
    <t>Khi chọn ngôn ngữ là tiếng nhật, hay tiếng việt, có chỗ vẫn chưa chuyển sang ngôn ngữ dc chọn</t>
  </si>
  <si>
    <t xml:space="preserve">Khi đứng ở 1 màn hình mà hỏi về chức năng màn hình này thì AI không hiểu, sau đó mình định capture màn hình </t>
  </si>
  <si>
    <t>rồi dán vào chỗ màn hình chát nhưng chứa support dán ảnh vào để hỏi qua ảnh</t>
  </si>
  <si>
    <t>Nếu đối ứng dc thì tốt</t>
  </si>
  <si>
    <t>Có vẻ như AI Asistant đang trả lời sai nội dung</t>
  </si>
  <si>
    <t xml:space="preserve">Trong câu trả lời cảu AI mô tả về cách tạo Dự án </t>
  </si>
  <si>
    <t># 👉 **Các bước tạo &amp; quản lý một dự án nhanh gọn**</t>
  </si>
  <si>
    <t>1. **Tạo dự án mới**</t>
  </si>
  <si>
    <t>- Vào **Dashboard** → nhấn nút **“Add Project”** (hoặc vào **Settings → Project Settings → New Project**).</t>
  </si>
  <si>
    <t>- Điền **Tên**, **Mô tả**, **Owner**, **Ngày bắt đầu/Kết thúc**, và **Màu nhãn** (để phân biệt trong các widget).</t>
  </si>
  <si>
    <t>Chị đã vào thử Dashboard và làm theo hướng dẫn nhưng Trong Dashboard của chương trình</t>
  </si>
  <si>
    <t xml:space="preserve">khong có button AddProject </t>
  </si>
  <si>
    <t>Chị vào thử setting nhưng không tạo được Newproject</t>
  </si>
  <si>
    <t xml:space="preserve"> </t>
  </si>
  <si>
    <t>Nếu đã chọn model ở dropbox bằng hạn như "OpenAI...."</t>
  </si>
  <si>
    <t>Thi ở dưới dùng không cần phải hiện thị chữ "Đang dùng OpenAI-compatible..."</t>
  </si>
  <si>
    <t>vì trùng thông tin</t>
  </si>
  <si>
    <t>Và khi chọn ngôn ngữ sang JP hay EN thì chuỗi text "Đang dùng ..." vẫn chưa chuyển theo ngôn ngữ dc chọn</t>
  </si>
  <si>
    <t>Chị vừa tạo 1 số project trong Manage project</t>
  </si>
  <si>
    <t>Sau đó click vào link "All project.." thì chỉ hiện thị 1 project</t>
  </si>
  <si>
    <t>man hình Cowork</t>
  </si>
  <si>
    <t>Nhìn màn hình user sẽ thấy có 2 thông tin trùng</t>
  </si>
  <si>
    <t>xóa 1 chỗ đi</t>
  </si>
  <si>
    <t xml:space="preserve">xóa </t>
  </si>
  <si>
    <t>2 model trong ảnh hiển thị khác nhay, nếu chọn agent thì khi chát thì thực chất model nào</t>
  </si>
  <si>
    <t>đang xử lý, chỉ để 1 model thực sự thôi, có thể xóa 1 chỗ đi</t>
  </si>
  <si>
    <t>Những chỗ thông tin trùng cũng xóa đi</t>
  </si>
  <si>
    <t>Màn hình cowork khi chọn ngôn ngữ vẫn có chỗ chưa hiển thị theo ngôn ngữ dc chọn</t>
  </si>
  <si>
    <t>Những thông tin trong phần khung đỏ trong ảnh có cần thiết phải hiển thị không?</t>
  </si>
  <si>
    <t xml:space="preserve">cùng nọi dung </t>
  </si>
  <si>
    <t xml:space="preserve">Cách 1 tạo file rồi add file lên thông qua button </t>
  </si>
  <si>
    <t>Cách 2 là copy luôn nội dung vào chát, sau đó nhấn button Send</t>
  </si>
  <si>
    <t>Kết quả cách thứ 2 luôn cho câu trả lời tốt và chi tiết hơn cách upload file</t>
  </si>
  <si>
    <t>3 màn hình này không cần sử dụng đúng không?</t>
  </si>
  <si>
    <t>Login, Flow Builder, MCP Servers Dialog</t>
  </si>
  <si>
    <t>Có nên cho Tab "Cowork" và "GraphRAG" biến mất hoàn toàn  cho tới khi chọn project không?</t>
  </si>
  <si>
    <t>GraphRAG</t>
  </si>
  <si>
    <t>Đồ thị Knowledge Graph— click quá nhanh vào tab GraphRAG có thể thấy đồ thị rỗng, không có spinner báo đang tải.</t>
  </si>
  <si>
    <t xml:space="preserve"> có cần  spinner báo đang tải không?</t>
  </si>
  <si>
    <t>Thử kaizen 1 chút màn hình chát</t>
  </si>
  <si>
    <t>Màn hình chát hiện tại</t>
  </si>
  <si>
    <t>Mynt4 kaizen</t>
  </si>
  <si>
    <t>Trạng thái node phản ánh đúng Running/Idle/Done thực tế sau khi quay lại tab; có thể sửa thông tin node sau khi luồng chạy xong</t>
  </si>
  <si>
    <t>Trạng thái hiển thị chuyển về Idle dù luồng vẫn đang chạy hoặc vừa chạy xong; không sửa được thông tin trong Node</t>
  </si>
  <si>
    <t>Major</t>
  </si>
  <si>
    <t>P2 - High</t>
  </si>
  <si>
    <t>1. Chạy ứng dụng bằng run.bat
2. Quan sát cửa sổ console (cmd) xuất hiện cùng lúc với app</t>
  </si>
  <si>
    <t>Không hiện cửa sổ console khi chạy qua run.bat (hoặc có tùy chọn ẩn mặc định)</t>
  </si>
  <si>
    <t>Cửa sổ console luôn hiện, không có tùy chọn ẩn từ run.bat</t>
  </si>
  <si>
    <t>run.bat luôn khởi chạy qua python.exe (venv Scripts\python.exe / py -3 / python hệ thống), không dùng pythonw.exe; app.py không có logic ẩn console (không có CREATE_NO_WINDOW/--windowed). Rà soát toàn repo (kể cả install.bat) không thấy cờ ẩn console nào tồn tại sẵn — module Console trong app (TL-143, có 'hide option') chỉ ẩn log hiển thị trong app, không liên quan cửa sổ cmd của OS.</t>
  </si>
  <si>
    <t>Icon nổi Cowork (Help Agent) nằm cố định góc dưới-phải, đúng vị trí nút Send trên tab Cowork nên bị che; nút 'Hide Edge' để ẩn icon ra cạnh màn hình trước đây không còn thấy, phải tìm trong menu khác.</t>
  </si>
  <si>
    <t>Critical</t>
  </si>
  <si>
    <t>P1 - Urgent</t>
  </si>
  <si>
    <t>Danh sách event hiển thị theo đúng số item/trang theo design, có điều khiển phân trang</t>
  </si>
  <si>
    <t>Hiển thị toàn bộ event cùng lúc (không phân trang), gây nặng/chậm khi log lớn</t>
  </si>
  <si>
    <t>Có thể chọn thư mục làm việc là đường dẫn cloud (SharePoint/OneDrive) ngoài local</t>
  </si>
  <si>
    <t>Chỉ hỗ trợ chọn thư mục local qua hộp thoại hệ điều hành, chưa hỗ trợ cloud storage</t>
  </si>
  <si>
    <t>Trivial</t>
  </si>
  <si>
    <t>P4 - Low</t>
  </si>
  <si>
    <t>Not Required</t>
  </si>
  <si>
    <t>Ô nhập đủ lớn hoặc tự giãn theo nội dung, dễ nhập yêu cầu dài</t>
  </si>
  <si>
    <t>Ô nhập cố định 1 dòng, khá nhỏ, khó nhập yêu cầu dài</t>
  </si>
  <si>
    <t>Nút Xem diff/Áp dụng/Hủy hiển thị ở vị trí dễ thấy ngay sau khi AI xử lý xong</t>
  </si>
  <si>
    <t>Assigned</t>
  </si>
  <si>
    <t>Cân nhắc điều chỉnh vị trí/độ nổi bật của khung diff + nút Áp dụng/Hủy (ví dụ tự cuộn tới hoặc làm nổi bật) để người dùng không bỏ sót, thay vì sửa lỗi 'không hiển thị' (vì thực tế có hiển thị).</t>
  </si>
  <si>
    <t>Xem comment gốc của QuanDh14 tại ô F13 (2026-09-03): "Nó hiển thị button bên dưới nút send".</t>
  </si>
  <si>
    <t>AI luôn trả lời theo ngôn ngữ giao diện đang chọn (EN/VI/JA)</t>
  </si>
  <si>
    <t>Theo xác nhận của Dev (QuanDh14, comment 2026-09-03 trên ô F14): đây không phải lỗi, phần hiển thị là kết quả cuối (deliverable) được trả về nguyên văn, không phải do AI chọn sai ngôn ngữ hội thoại</t>
  </si>
  <si>
    <t>Rejected</t>
  </si>
  <si>
    <t>N/A — theo Dev, hành vi này không phải lỗi. Ghi chú kỹ thuật tham khảo: core/chat_agent.py (COWORK_SYSTEM_PROMPT, dòng 46-48) chưa truyền i18n.get_language() vào system prompt; nhưng theo Dev điều này không liên quan tới hiện tượng được báo cáo.</t>
  </si>
  <si>
    <t>Không xử lý — Rejected theo comment của QuanDh14 ngày 2026-09-03: "Cái này không phải lỗi ạ, cái trả lời là kết quả cuối nó trả về ấy".</t>
  </si>
  <si>
    <t>Xem comment gốc của QuanDh14 tại ô F14 (2026-09-03).</t>
  </si>
  <si>
    <t>1. Vào tab Co4E &gt; sidebar WORKFLOWS &gt; bấm 'Mới', thêm 2 node (nút 'Thêm') và nối 2 node lại
2. Chọn chế độ 'Auto', bấm 'Chạy' để chạy workflow
3. Trong lúc còn node đang chạy (màu tiêu đề = accent), bấm icon 'Flow Status' để mở bảng Runs, rồi bấm 'Về flow' để quay lại canvas
4. Quan sát màu tiêu đề node (còn accent hay đã về xám/idle) và thử bấm chọn 1 node để sửa thông tin ở panel bên phải</t>
  </si>
  <si>
    <t>Icon không che nút Send; có cách ẩn icon ra cạnh hiển thị sẵn, dễ thấy (không chỉ nằm trong menu chuột phải)</t>
  </si>
  <si>
    <t>Icon che nút Send trên tab Cowork; không còn nút 'Hide Edge' hiển thị sẵn — chỉ ẩn được qua chuột phải, hiện ra menu 1 mục duy nhất 'Ẩn vào cạnh phải' ('Hide to the edge'), người dùng khó tự tìm ra</t>
  </si>
  <si>
    <t>1. Vào Settings &gt; mục 'Sandbox Security Layer'
2. Nhập password để Unlock (mặc định hard-code là 'quandh14' — thử xem có đổi/xóa được không)
3. Bật checkbox 'Chặn mạng cho lệnh do agent chạy' (Block network for agent-run commands)
4. Đưa app xuống nền (không active)
5. Vào tab 'Giám sát' (Monitoring) &gt; sub-tab 'Công cụ' (Tools) &gt; card công cụ fetch_url, bấm nút 'Kiểm tra Internet' (Test Internet)
6. Quan sát kết quả — vẫn kết nối được mạng dù đã bật Block network?</t>
  </si>
  <si>
    <t>Sau khi bật 'Chặn mạng cho lệnh do agent chạy', bấm 'Kiểm tra Internet' phải báo KHÔNG kết nối được, bất kể app active hay không; có cách đổi/xóa password Sandbox</t>
  </si>
  <si>
    <t>Lưu ý: 'Chặn mạng' (block_network) và cho phép fetch URL (allow_url_fetch — cái nút 'Kiểm tra Internet' đang test) là 2 toggle KHÁC NHAU trong code — cần QA xác nhận rõ đang bật đúng toggle nào trước khi kết luận có bypass hay không. Password Sandbox không đổi/xóa được (mặc định hard-code 'quandh14').</t>
  </si>
  <si>
    <t>1. Vào tab 'Giám sát' (Monitoring) &gt; sub-tab 'Hành động' (Actions) — đây là log tổng hợp mọi event
2. Trước đó nên chat nhiều lần trong Cowork hoặc chạy vài task để log có nhiều dữ liệu
3. Quan sát danh sách event có phân trang (giới hạn số item/trang) hay hiển thị toàn bộ cùng lúc</t>
  </si>
  <si>
    <t>1. Vào tab 'Workspace' &gt; sub-tab 'Project'
2. Tìm dòng 'Thư mục làm việc' (Workspace folder), bấm nút 'Đổi' (Change)
3. Quan sát hộp thoại chọn thư mục — chỉ duyệt được ổ đĩa local/mapped, không có tùy chọn nhập link SharePoint/OneDrive</t>
  </si>
  <si>
    <t>1. Vào tab 'Workspace' &gt; sub-tab 'Thư mục' (Folder)
2. Mở 1 file, bấm nút 'AI Edit' (icon sparkle) trên toolbar để mở panel AI Edit
3. Quan sát ô nhập yêu cầu (placeholder 'Mô tả chỉnh sửa... (vd: thêm xử lý lỗi)') — đây là ô nhập 1 dòng cố định</t>
  </si>
  <si>
    <t>1. Vào tab 'Workspace' &gt; sub-tab 'Thư mục' (Folder), mở panel 'AI Edit' (nếu đang thu gọn thì bấm nút toggle AI Edit trước)
2. Nhập yêu cầu chỉnh sửa 1 file, chờ AI xử lý xong
3. Quan sát trong panel AI Edit: có khung diff + 2 nút 'Áp dụng'/'Hủy' xuất hiện bên dưới ô nhập không
4. Nếu panel AI Edit đang bị thu gọn khi AI xử lý xong, thử mở lại panel để kiểm tra khung diff có nằm sẵn trong đó không</t>
  </si>
  <si>
    <t>Theo xác nhận của Dev (QuanDh14, comment 2026-09-03 trên ô F13): nút vẫn hiển thị nhưng nằm ngay bên dưới nút Send nên người dùng dễ bỏ sót, tưởng không có phản hồi. (Code xác nhận panel tự động scroll_to_bottom() khi xong nên nếu panel đang MỞ thì sẽ thấy ngay — khả năng cao là panel đang bị thu gọn/ẩn lúc đó nên mới tưởng 'không hiện gì'.)</t>
  </si>
  <si>
    <t>ai_edit_pipeline.py::_done() (dòng 273-277) chèn diff + nút Áp dụng/Hủy vào khung chat (chat_history_widget.py::add_diff, dòng 328-333) ngay sau khu vực input/nút Send. Theo xác nhận trực tiếp của Dev (QuanDh14) trong comment ô F13 (2026-09-03): nút vẫn hiển thị, chỉ là nằm ngay dưới nút Send nên dễ bị bỏ sót — không phải lỗi hoàn toàn không hiển thị như mô tả ban đầu. ai_edit_pipeline.py dòng 277-281 xác nhận có gọi scroll_to_bottom() ngay sau khi chèn diff — nếu panel đang mở, diff+nút sẽ tự cuộn tới; nhiều khả năng người dùng đã thu gọn panel AI Edit trước khi AI xử lý xong nên mới tưởng 'không hiện gì'.</t>
  </si>
  <si>
    <t>1. Vào Settings &gt; mục 'Chung' (General) &gt; dòng 'Ngôn ngữ' (Language), chọn 'Tiếng Việt' (trong 3 lựa chọn: English / 日本語 / Tiếng Việt)
2. Chat với AI trong Cowork bằng câu hỏi ngắn
3. Quan sát ngôn ngữ AI trả lời có phải luôn tiếng Việt không</t>
  </si>
  <si>
    <t>1. Vào tab 'Cowork' ở thanh điều hướng trái
2. QUAN TRỌNG: kéo giãn/thu nhỏ cửa sổ ứng dụng trong lúc đang ở tab Cowork (không phải chỉ mở tab và nhìn) — đây là bước thực sự kích hoạt bug, vì chỉ mở tab hay đổi màn hình thì cơ chế guard đã xử lý đúng
3. Quan sát icon tròn nổi (chip tròn icon sparkle, tooltip 'AI Assistant') có bị đè lên nút Send không sau khi resize
4. Chuột phải vào icon để tìm cách ẩn ra cạnh — so sánh với nút 'Hide Edge' cũ (giờ chỉ còn menu 1 mục 'Ẩn vào cạnh phải')</t>
  </si>
  <si>
    <t>ui/help_agent_widget.py: icon nổi (chip tròn, tooltip 'AI Assistant') đặt cố định góc dưới-phải. Cơ chế né nút Send — main_window.py::_update_dock_guard() (dòng 311-339) — gọi dock.set_bottom_guard() → HelpAgentWidget.reposition() để đẩy icon lên, và cơ chế này CÓ hoạt động đúng khi mở tab Cowork lần đầu (showEvent) hoặc khi đổi màn hình (moveEvent). NHƯNG resizeEvent (dòng 201-215) chỉ gọi help_agent.reposition() chứ KHÔNG gọi lại _update_dock_guard() để tính lại chiều cao guard — trong khi chính code đã tự comment (dòng 326-334) rằng layout composer có thể đổi theo chiều rộng cửa sổ (wrap thêm 1 hàng control). Kết luận: bug CHỈ còn tái hiện được khi resize cửa sổ trong lúc đang ở tab Cowork — mở tab lần đầu hoặc đổi màn hình thì guard đã xử lý đúng, không còn là bug ở 2 trường hợp đó. Nút 'hide' riêng (chevron) đã bị bỏ; ẩn ra cạnh giờ chỉ còn qua chuột phải → menu 1 mục 'Ẩn vào cạnh phải' (help_agent_widget.py dòng 335-346).</t>
  </si>
  <si>
    <t>Ready for Retest</t>
  </si>
  <si>
    <t>ĐÃ SỬA (2026-09-06): run.bat giờ gọi scripts/console_visibility.ps1 (mới tạo) để ẩn cửa sổ console (ShowWindow SW_HIDE) ngay trước khi chạy app, và hiện lại (SW_SHOW) nếu app thoát lỗi (RC != 0) để người dùng vẫn đọc được thông báo lỗi + pause như cũ. Không đổi hành vi báo lỗi ở các bước cài đặt/kiểm tra Python/PySide6 phía trên (vẫn hiện đầy đủ như trước). Đã test chạy console_visibility.ps1 -Mode 0 và -Mode 5 độc lập, không lỗi. CẦN QA chạy thử run.bat thật để xác nhận trải nghiệm cuối.</t>
  </si>
  <si>
    <t>Code đã sửa: run.bat, scripts/console_visibility.ps1 (file mới).</t>
  </si>
  <si>
    <t>ĐÃ SỬA MỘT PHẦN (2026-09-06): main_window.py::resizeEvent() nay gọi lại self._update_dock_guard() trước reposition() (trước đây resize không tính lại guard, chỉ tab-mở-lần-đầu/đổi-màn-hình mới tính) — khắc phục đúng phần 'resize cửa sổ khi đang ở tab Cowork làm icon đè lên Send' theo bước tái hiện ở cột G. PHẦN NÚT 'HIDE EDGE' CHƯA XỬ LÝ: đây là thay đổi UX có chủ đích (gộp vào menu chuột phải), cần quyết định thiết kế (thêm lại 1 affordance hiển thị sẵn hay giữ nguyên) trước khi sửa tiếp — chưa tự ý đổi UI này.</t>
  </si>
  <si>
    <t>Code đã sửa: presentation/shell/main_window.py (resizeEvent). Phần Hide Edge button: chưa sửa, cần quyết định thiết kế.</t>
  </si>
  <si>
    <t>co4e_flow_tabs.py: _on_flow_tab_changed() (dòng 82-103) gọi _apply_workflow() để nạp lại canvas nhưng KHÔNG gọi _reflect_active_run() như _open_flow() (dòng 23-54), khiến canvas_items.py khởi tạo lại node với status mặc định "idle" (dòng 67), che mất trạng thái Running thực tế từ RunHandle đang chạy nền. ĐÃ SỬA phần này (2026-09-06).
PHẦN EDIT-LOCK — ĐÍNH CHÍNH (2026-09-07): hiểu sai ý báo cáo gốc ở lượt sửa trước (tưởng field bị khóa oan cần MỞ ra, nên đã sửa canvas_items.py để luôn nạp lại panel). Người dùng xác nhận lại: hành vi ĐÚNG phải là node đang chạy hoặc đã chạy xong thì KHÓA lại (không cho sửa), còn thực tế trước giờ CHƯA TỪNG có khóa nào — panel luôn cho sửa bất kể trạng thái. Đây không phải 'sửa lỗi khóa nhầm' mà là THIẾU HẲN một tính năng khóa chưa từng tồn tại trong code.</t>
  </si>
  <si>
    <t>ĐÃ SỬA (2026-09-07) — bổ sung khóa thật: node_property_panel.py thêm method StepConfigPanel.set_locked(locked) khóa riêng từng ô nhập (Nhãn/Vai trò/Icon/Hướng dẫn/Ngữ cảnh/Model/Quyền/Self-verify/Skills/Attachments/Sub-agents), KHÔNG khóa cả panel để nút Chạy/Chạy từ đây/Xóa vẫn dùng được bình thường. co4e_canvas_widget.py thêm getter node_status(id). co4e_workflow_crud.py::_on_node_selected() gọi set_locked(status in (running, done)) ngay khi chọn node. co4e_runs.py::_on_manager_event() cũng gọi lại set_locked khi có cập nhật trạng thái cho ĐÚNG node đang mở trong panel (bắt cả trường hợp bắt đầu chạy khi panel đang mở sẵn node đó). Đã chạy 161 test characterization/co4e/node_property_panel liên quan — pass hết.
Fix cũ ở canvas_items.py (mousePressEvent luôn phát tín hiệu node_selected) VẪN GIỮ NGUYÊN vì đúng và cần thiết để set_locked() được gọi lại mỗi lần click, kể cả click lại đúng node đã chọn.</t>
  </si>
  <si>
    <t>Code đã sửa thêm (2026-09-07): presentation/co4e/node_property_panel.py (set_locked), presentation/co4e/co4e_canvas_widget.py (node_status), presentation/co4e/co4e_workflow_crud.py (_on_node_selected, _LOCKED_NODE_STATUSES), presentation/co4e/co4e_runs.py (_on_manager_event). Test: 161/161 pass. CẦN QA test lại đúng kịch bản: chạy 2 node, khi đang chạy/vừa chạy xong thử sửa Nhãn/Hướng dẫn — phải bị khóa (input không nhận gõ); Chạy/Xóa vẫn bấm được bình thường.</t>
  </si>
  <si>
    <t>XÁC NHẬN 100% LÀ BUG THẬT (2026-09-07): kiểm tra ~/.cowork_local/config.json lúc test có block_network=True (đã bật), nhưng chạy 'ping 8.8.8.8' qua chat vẫn nhận reply thật từ 8.8.8.8 (4/4 gói, 0% mất gói) — network KHÔNG bị chặn dù toggle đang bật.
ROOT CAUSE: network_blocked_env() (core/deps.py:228-248) chỉ set biến môi trường HTTP_PROXY/HTTPS_PROXY về blackhole 127.0.0.1:1 — cơ chế này CHỈ chặn được tool nào có ĐỌC biến proxy đó (curl/pip/requests...). 'ping' dùng ICMP thô, không hề đi qua HTTP proxy nên biến môi trường vô nghĩa với nó — gói tin vẫn ra internet bình thường. Kiểm tra thêm core/win_job.py: tên backend 'integrity_job_wfp' ngụ ý có dùng Windows Filtering Platform để chặn mạng ở tầng OS, nhưng file chỉ có Job Object (giới hạn CPU/RAM) — KHÔNG có bất kỳ rule WFP chặn mạng thật nào được cài đặt. Phần 'WFP' trong tên chỉ là dự định, chưa từng được code.</t>
  </si>
  <si>
    <t>ĐÃ SỬA (2026-09-07): vì cài đặt WFP thật ở tầng OS quá phức tạp/rủi ro để làm mù không kiểm thử được, chọn hướng an toàn hơn: security/command_risk_classifier.py thêm hàm command_bypasses_network_proxy() — nhận diện các lệnh không tôn trọng proxy (ping, tracert, nslookup, dig, telnet, ftp, sftp, scp, ssh, nc/ncat/netcat, arp, Test-Connection, Test-NetConnection, Resolve-DnsName). infrastructure/filesystem/command_tools.py::run_command gọi hàm này ngay khi ctx.block_network=True, CHẶN THẲNG theo tên lệnh trước khi chạm tới bất kỳ sandbox backend nào (áp dụng cho mọi backend: direct/integrity_job_wfp/appcontainer/windows_sandbox — một điểm chặn duy nhất). Đã verify headless cả 2 chiều: block_network=True → 'ping 8.8.8.8' bị từ chối với thông báo rõ ràng; block_network=False → vẫn chạy bình thường (không phá luồng cũ). Chạy lại toàn bộ test suite: 955/961 pass, không phát sinh lỗi mới.
LƯU Ý: đây là chặn theo danh sách tên lệnh (giống các _BLOCK_PATTERNS khác đã có sẵn trong cùng file), không phải chặn mạng thật ở tầng OS — một lệnh cố tình che giấu (đổi tên binary, gọi qua wrapper khác...) vẫn có thể lách qua. Nếu cần chặn chắc chắn tuyệt đối, vẫn cần triển khai WFP/firewall rule thật ở tầng hệ điều hành — nằm ngoài phạm vi sửa lần này.</t>
  </si>
  <si>
    <t>Code đã sửa: security/command_risk_classifier.py (command_bypasses_network_proxy + _NETWORK_PROXY_BYPASS_PATTERNS), infrastructure/filesystem/command_tools.py (run_command). Verify headless: block_network=True → ok=False, output='Command blocked: ping can reach the network without going through an HTTP proxy...'; block_network=False → ok=True, ping chạy bình thường (kiểm tra không phá hành vi cũ). Test suite: 955/961 pass (6 fail không liên quan, có từ trước). CẦN QA test lại qua UI thật để xác nhận cuối trước khi Close.</t>
  </si>
  <si>
    <t>presentation/monitoring/monitoring_tab.py: nguyên nhân thật gây nặng KHÔNG PHẢI do thiếu UI phân trang như mô tả gốc — EventTable đã giới hạn hiển thị tối đa 300 dòng sẵn (xem shared/event_table.py::_MAX_ROWS = 300), phần render chưa từng là vấn đề. Nguyên nhân thật: _load_events() đọc lại TOÀN BỘ lịch sử audit log (audit_log.load_events()/telemetry_shared.load_shared_audit_events(), lưu theo file JSONL từng ngày, không giới hạn start/end) mỗi 3 giây qua _auto_refresh() — log càng nhiều ngày, mỗi tick càng phải đọc + parse lại càng nhiều file, đây mới là cái gây “nặng khi log lớn”.</t>
  </si>
  <si>
    <t>Failed</t>
  </si>
  <si>
    <t>ui/workspace_tab.py::_pick_folder() (dòng 924-939 trước khi sửa) chỉ dùng QFileDialog.getExistingDirectory() — chỉ duyệt được ổ đĩa local/mapped, không có cách nào chọn thẳng site/thư mục SharePoint hay OneDrive CHƯA được đồng bộ (sync) xuống máy. project.output_dir (core/projects.py:56) là 1 string local thuần; mọi tool hiện có (run_command/read_file/write_file...) đều bắt buộc thao tác trên 1 thư mục local thật — subprocess.Popen(cwd=...) dùng bởi run_command (infrastructure/filesystem/command_tools.py) không thể trỏ thẳng vào Graph API, đây chính là ràng buộc phải giữ nguyên khi thêm tính năng.</t>
  </si>
  <si>
    <t>ĐÃ SỬA (2026-09-07) — xây dựng lại thành tính năng thật, dùng Microsoft Graph API, theo cơ chế “mirror cục bộ + đồng bộ thủ công” (không tự dò OneDrive sync client vì không đáng tin cậy):
1) core/projects.py: thêm field Project.cloud_source (dict, default {}) — {} nghĩa là project thường; có giá trị khi output_dir là 1 bản mirror local của 1 thư mục cloud. output_dir VẪN luôn là path local thật, workspace_dir() không đổi gì — mọi chỗ dùng nó (core_runtime_adapter.py, command_tools.py, file_tools.py...) không cần sửa.
2) core/ms365_graph.py: thêm các hàm nhị phân mới (download/upload_onedrive_file_bytes, download/upload_sharepoint_file_bytes) đặt CẠNH các hàm text cũ (read/write_onedrive_file vẫn giữ nguyên, không đổi) — hàm cũ ép UTF-8 + cắt max_chars nên không dùng được cho file nhị phân (docx/xlsx/ảnh...). Giới hạn 4MB/file (MAX_SIMPLE_UPLOAD_BYTES, giới hạn simple-upload của Graph) — file lớn hơn bị báo lỗi rõ ràng, KHÔNG hỗ trợ upload session ở v1.
3) core/cloud_workspace_sync.py (mới): download_folder()/upload_folder() — tải/đẩy đệ quy cả cây thư mục, một chiều mỗi lần gọi, không xoá file 2 phía, không phát hiện xung đột (last-write-wins), không có auto-sync/watcher.
4) ui/ms365_signin_dialog.py (mới) — dialog đăng nhập MS365 (device-code flow qua core/ms365_auth.py, vẫn hoạt động nhưng UI đăng nhập cũ đã bị XOÁ hết ngày 2026-08-25 vì không có entry point — phải build UI mới hoàn toàn, không tái dùng gì được từ đó).
5) ui/cloud_folder_picker_dialog.py (mới) — duyệt OneDrive của tôi hoặc tìm + duyệt 1 site SharePoint (list_onedrive_files/list_sharepoint_files/list_sharepoint_sites có sẵn), chọn 1 thư mục đang hiển thị.
6) ui/workspace_tab.py — thêm nút “Chọn từ OneDrive/SharePoint…” cạnh nút “Đổi” hiện có (không đổi hành vi nút Đổi); chọn xong thì tải mirror về WORKSPACES_DIR/&lt;project_id&gt;/_cloud_mirror, set output_dir + cloud_source, lưu project. Thêm nút “Đồng bộ với cloud” (chỉ hiện khi project có cloud_source) — đẩy local lên rồi tải lại. Badge ☁ hiện rõ project nào đang là mirror cloud.
NGOÀI PHẠM VI v1 (không tự ý mở rộng thêm): không auto-sync/watcher liên tục — chỉ đồng bộ thủ công khi bấm nút; không xử lý xung đột ngoài last-write-wins; không lan truyền xoá file 2 phía; file &gt;4MB bị bỏ qua kèm cảnh báo; không tự dò thư mục đã sync sẵn qua OneDrive client (người dùng đã sync thì cứ dùng thẳng nút “Đổi” cũ, không cần tính năng mới này).</t>
  </si>
  <si>
    <t>Code mới/sửa: core/projects.py (field cloud_source), core/ms365_graph.py (hàm nhị phân + MAX_SIMPLE_UPLOAD_BYTES), core/cloud_workspace_sync.py (mới), ui/ms365_signin_dialog.py (mới), ui/cloud_folder_picker_dialog.py (mới), ui/workspace_tab.py (nút chọn cloud + nút đồng bộ + badge), i18n/cloud_workspace.py (mới, tự đặt module riêng thay vì tái dùng key mồ côi settings.ms365_* cũ — 2 file i18n cũ (cowork_tab.py/settings_dialog.py) định nghĩa TRÙNG tên key nhưng KHÁC nội dung cho nhau, tái dùng sẽ rước theo sự không nhất quán có sẵn).
Test (2026-09-07): tests/test_cloud_workspace_sync.py (6 test, mock Graph API — không gọi mạng thật) + tests/test_ms365_cloud_dialogs.py (4 test, dựng dialog thật + fake token/Graph call) — 10/10 PASS. Chạy lại toàn bộ tests/ (trừ ~66 test 'characterization' vốn đã không chạy được trên checkout này do tên thư mục repo, xem ghi chú môi trường ở DF-006): 892 passed, 13 failed — ĐÚNG 13 lỗi CŨ đã biết từ trước (4 do lỗi audit_log.py ghi ở DF-006, 3 do repo này không phải git repo thật nên 3 test kiểm tra .gitignore/kiến trúc luôn đỏ, 6 do lỗi tên thư mục checkout) — KHÔNG có lỗi mới nào phát sinh từ thay đổi DF-007.
CHƯA VERIFY: chưa test qua UI thật với tài khoản Microsoft 365 thật (không chạy được Qt GUI + không có tenant/tài khoản test trong môi trường này) — CẦN QA: đăng nhập MS365 thật, mở picker, chọn 1 thư mục OneDrive nhỏ, xác nhận tải đúng file; sửa 1 file local rồi bấm 'Đồng bộ với cloud', xác nhận file được đẩy lên khi xem lại trên onedrive.com; thử cả nhánh SharePoint (tìm site, duyệt thư viện tài liệu).</t>
  </si>
  <si>
    <t>Passed</t>
  </si>
  <si>
    <t>presentation/folder/ai_file_editor_dialog.py dòng 97 (trước khi sửa lần này): self.ai_input = QLineEdit() — ô nhập MỘT DÒNG CỐ ĐỊNH, hoàn toàn không hỗ trợ tự giãn hay xuống dòng. Lượt sửa trước (2026-09-06) chỉ tăng chiều cao cố định lên 36px (setMinimumHeight) để đỡ chật hơn, KHÔNG đổi loại widget — vẫn không giãn theo nội dung, vẫn không gõ được nhiều dòng cho 1 yêu cầu dài.</t>
  </si>
  <si>
    <t>ĐÃ SỬA TIẾP, ĐẦY ĐỦ (2026-09-07) — nâng cấp hẳn thay vì chỉ tăng chiều cao cố định: thêm class _AutoExpandInput(QPlainTextEdit) trong chính ai_file_editor_dialog.py, thay cho QLineEdit cũ. Mô phỏng đúng quy ước ô nhập chính của Cowork (presentation/chat/chat_input_box.py::_Input) — tự giãn cao theo số dòng (36px..140px rồi cuộn), Enter gửi yêu cầu, Shift+Enter xuống dòng — nhưng KHÔNG mang theo popup /skill, /agent hay kéo-thả đính kèm ảnh/tệp của ô đó, vì không liên quan tới 1 ô nhập yêu cầu AI-edit đơn giản. Đổi .text() thành .toPlainText() ở _ai_send() (dòng ~212) cho khớp API mới; .clear()/.setPlaceholderText()/.setFocus()/.setEnabled() giữ nguyên vì QPlainTextEdit có sẵn tất cả.</t>
  </si>
  <si>
    <t>Code sửa: presentation/folder/ai_file_editor_dialog.py (thêm class _AutoExpandInput, đổi self.ai_input từ QLineEdit sang class mới, đổi .text() thành .toPlainText()).
Test mới: tests/test_ai_file_editor_input.py (4 test: chiều cao khởi tạo đúng MIN_HEIGHT, giãn cao khi nhập nhiều dòng, Enter phát submit và KHÔNG chèn xuống dòng, Shift+Enter chèn xuống dòng và KHÔNG phát submit) — 4/4 PASS. Chạy lại toàn bộ test liên quan tới folder/AI edit sẵn có (tests/integration/test_folder_tab.py, tests/integration/test_routing_surfaces.py, tests/unit/test_file_preview_helpers_and_ai_edit_output.py) — 29/29 PASS, không lỗi mới.
CẦN QA xác nhận trực quan qua UI thật: gõ 1 yêu cầu dài nhiều dòng vào ô AI Edit, xác nhận ô tự giãn cao thoải mái hơn hẳn bản 36px cũ; bấm Enter gửi được yêu cầu; bấm Shift+Enter xuống dòng mà không gửi nhầm.</t>
  </si>
  <si>
    <t>ĐÍNH CHÍNH (2026-09-07, lượt rà soát trước khi đẩy code lên git): phần “CHƯA LÀM” ghi ở bản trước SAI — khi đối chiếu lại toàn bộ working directory với git, phát hiện control UI “Số dòng/trang” ĐÃ ĐƯỢC LÀM (không rõ từ lượt nào, không có git history để tra), chỉ là chưa kiểm tra hết code lúc viết bản Cách xử lý trước:
1) presentation/monitoring/shared/event_table.py: thêm PAGE_SIZE_OPTIONS = (50, 100, 300, 500, 1000), EventTable.page_size()/set_page_size(n) — set_page_size() vẽ lại NGAY từ dữ liệu đã có sẵn (self._last_events), không cần gọi lại nguồn.
2) presentation/monitoring/shared/filter_scaffold.py::build_filter_scaffold() thêm tham số with_page_size — khi bật, chèn QComboBox chọn số dòng/trang ngay cạnh ô tìm kiếm, đổi giá trị là gọi table.set_page_size() ngay.
3) 3 tab đã bật with_page_size=True: action_logs_tab.py (đúng tab 'Hành động' nêu trong bước tái hiện gốc), mcp_tab.py, security_events_tab.py. overview_tab.py/agent_status_tab.py không dùng EventTable nên không cần.
4) i18n/agents_admin_tab.py: thêm key monitoring.page_size_label ("Số dòng/trang:").
Đã sửa luôn comment cũ trong monitoring_tab.py (dòng ~29-35, ghi “chưa surfaced as UI”) cho khớp thực tế: _UNBOUNDED_PAGE_SIZE vẫn là page size PHÍA QUERY (luôn lấy hết trong cửa sổ 30 ngày), còn control “Số dòng/trang” chỉ cắt bớt PHÍA HIỂN THỊ (client-side) theo lựa chọn của người dùng — 2 lớp khác nhau, không mâu thuẫn nhau.
TÓM LẠI: phần UI phân trang mà ticket gốc yêu cầu (“không hiển thị số item per page giống design”) NAY ĐÃ CÓ ĐẦY ĐỦ, cộng với fix hiệu năng thật (_LOG_WINDOW_DAYS=30) đã ghi ở bản trước — cả 2 phần của ticket đều đã xong.</t>
  </si>
  <si>
    <t>Bổ sung (2026-09-07): tests/test_monitoring_page_size.py (mới, 4 test — trước đó CHƯA có test nào cho control này) kiểm tra: page_size() mặc định = 300 (khớp _MAX_ROWS cũ), set_page_size() cắt lại đúng số dòng mà không cần nạp lại dữ liệu, combo chỉ xuất hiện khi with_page_size=True, đổi combo thì bảng cắt lại đúng ngay — 4/4 PASS. Test cũ tests/test_monitoring_tab_container.py + test_monitoring_shared_helpers.py chạy lại: 17 passed, 1 FAILED (vẫn là lỗi audit_log.py NameError đã ghi ở bản trước, không liên quan tới phân trang).
CẦN QA xác nhận qua UI thật: mở tab 'Hành động' (Actions)/'MCP Call History'/'Security Events', xác nhận có combo 'Số dòng/trang' cạnh ô tìm kiếm, đổi giá trị thấy bảng cắt lại đúng ngay lập tức không cần bấm Refresh.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</si>
</sst>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6" x14ac:knownFonts="1">
    <font>
      <sz val="11"/>
      <color theme="1"/>
      <name val="ＭＳ Ｐゴシック"/>
      <family val="2"/>
      <scheme val="minor"/>
    </font>
    <font>
      <b/>
      <sz val="14"/>
      <color rgb="FF1F4E78"/>
      <name val="Calibri"/>
      <family val="2"/>
    </font>
    <font>
      <i/>
      <sz val="10"/>
      <color rgb="FF595959"/>
      <name val="Calibri"/>
      <family val="2"/>
    </font>
    <font>
      <b/>
      <sz val="11"/>
      <color rgb="FFFFFFFF"/>
      <name val="Calibri"/>
      <family val="2"/>
    </font>
    <font>
      <b/>
      <sz val="12"/>
      <color rgb="FF1F4E78"/>
      <name val="Calibri"/>
      <family val="2"/>
    </font>
    <font>
      <b/>
      <sz val="11"/>
      <name val="Calibri"/>
      <family val="2"/>
    </font>
    <font>
      <sz val="11"/>
      <color theme="1"/>
      <name val="Calibri"/>
      <family val="2"/>
      <charset val="163"/>
    </font>
    <font>
      <sz val="11"/>
      <color theme="1"/>
      <name val="Calibri"/>
      <family val="2"/>
    </font>
    <font>
      <sz val="11"/>
      <color theme="1"/>
      <name val="Calibri"/>
      <family val="2"/>
    </font>
    <font>
      <sz val="10"/>
      <color theme="1"/>
      <name val="Aptos"/>
      <family val="2"/>
    </font>
    <font>
      <b/>
      <sz val="10"/>
      <color rgb="FFFFFFFF"/>
      <name val="Aptos"/>
      <family val="2"/>
    </font>
    <font>
      <b/>
      <sz val="18"/>
      <color rgb="FFFFFFFF"/>
      <name val="Aptos"/>
      <family val="2"/>
    </font>
    <font>
      <i/>
      <sz val="10"/>
      <color rgb="FF404040"/>
      <name val="Aptos"/>
      <family val="2"/>
    </font>
    <font>
      <sz val="11"/>
      <color rgb="FF3B3B3B"/>
      <name val="ＭＳ Ｐゴシック"/>
      <family val="2"/>
      <scheme val="minor"/>
    </font>
    <font>
      <sz val="26"/>
      <color theme="1"/>
      <name val="ＭＳ Ｐゴシック"/>
      <family val="2"/>
      <scheme val="minor"/>
    </font>
    <font>
      <sz val="6"/>
      <name val="ＭＳ Ｐゴシック"/>
      <family val="3"/>
      <charset val="128"/>
      <scheme val="minor"/>
    </font>
  </fonts>
  <fills count="21">
    <fill>
      <patternFill patternType="none"/>
    </fill>
    <fill>
      <patternFill patternType="gray125"/>
    </fill>
    <fill>
      <patternFill patternType="solid">
        <fgColor rgb="FF1F4E78"/>
        <bgColor rgb="FF1F4E78"/>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tint="0.59999389629810485"/>
        <bgColor indexed="64"/>
      </patternFill>
    </fill>
    <fill>
      <patternFill patternType="solid">
        <fgColor rgb="FF17365D"/>
        <bgColor indexed="64"/>
      </patternFill>
    </fill>
    <fill>
      <patternFill patternType="solid">
        <fgColor rgb="FFDCE6F1"/>
        <bgColor indexed="64"/>
      </patternFill>
    </fill>
    <fill>
      <patternFill patternType="solid">
        <fgColor rgb="FF1F4E78"/>
        <bgColor indexed="64"/>
      </patternFill>
    </fill>
    <fill>
      <patternFill patternType="solid">
        <fgColor rgb="FFFFF2CC"/>
        <bgColor indexed="64"/>
      </patternFill>
    </fill>
    <fill>
      <patternFill patternType="solid">
        <fgColor rgb="FFEDEDED"/>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8" tint="0.59999389629810485"/>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39997558519241921"/>
        <bgColor indexed="64"/>
      </patternFill>
    </fill>
    <fill>
      <patternFill patternType="solid">
        <fgColor theme="0" tint="-0.34998626667073579"/>
        <bgColor indexed="64"/>
      </patternFill>
    </fill>
  </fills>
  <borders count="34">
    <border>
      <left/>
      <right/>
      <top/>
      <bottom/>
      <diagonal/>
    </border>
    <border>
      <left style="thin">
        <color rgb="FFD9D9D9"/>
      </left>
      <right style="thin">
        <color rgb="FFD9D9D9"/>
      </right>
      <top style="thin">
        <color rgb="FFD9D9D9"/>
      </top>
      <bottom style="thin">
        <color rgb="FFD9D9D9"/>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D9D9D9"/>
      </left>
      <right/>
      <top/>
      <bottom style="thin">
        <color rgb="FFD9D9D9"/>
      </bottom>
      <diagonal/>
    </border>
    <border>
      <left style="thin">
        <color rgb="FFD9D9D9"/>
      </left>
      <right/>
      <top style="thin">
        <color rgb="FFD9D9D9"/>
      </top>
      <bottom style="thin">
        <color rgb="FFD9D9D9"/>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bottom style="thin">
        <color rgb="FFD9D9D9"/>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D9D9D9"/>
      </left>
      <right/>
      <top style="thin">
        <color rgb="FFD9D9D9"/>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rgb="FFD9D9D9"/>
      </top>
      <bottom style="thin">
        <color rgb="FFD9D9D9"/>
      </bottom>
      <diagonal/>
    </border>
    <border>
      <left style="thin">
        <color rgb="FFD9E2F3"/>
      </left>
      <right/>
      <top style="thin">
        <color rgb="FFD9E2F3"/>
      </top>
      <bottom/>
      <diagonal/>
    </border>
    <border>
      <left style="thin">
        <color rgb="FFD9E2F3"/>
      </left>
      <right/>
      <top/>
      <bottom style="thin">
        <color rgb="FFD9E2F3"/>
      </bottom>
      <diagonal/>
    </border>
    <border>
      <left style="thin">
        <color rgb="FFD9E2F3"/>
      </left>
      <right/>
      <top style="thin">
        <color rgb="FFD9E2F3"/>
      </top>
      <bottom style="thin">
        <color rgb="FFD9E2F3"/>
      </bottom>
      <diagonal/>
    </border>
    <border>
      <left/>
      <right style="thin">
        <color rgb="FFD9E2F3"/>
      </right>
      <top style="thin">
        <color rgb="FFD9E2F3"/>
      </top>
      <bottom/>
      <diagonal/>
    </border>
    <border>
      <left/>
      <right style="thin">
        <color rgb="FFD9E2F3"/>
      </right>
      <top/>
      <bottom style="thin">
        <color rgb="FFD9E2F3"/>
      </bottom>
      <diagonal/>
    </border>
    <border>
      <left style="thin">
        <color rgb="FFD9E2F3"/>
      </left>
      <right style="thin">
        <color rgb="FFD9E2F3"/>
      </right>
      <top style="thin">
        <color rgb="FFD9E2F3"/>
      </top>
      <bottom style="thin">
        <color rgb="FFD9E2F3"/>
      </bottom>
      <diagonal/>
    </border>
    <border>
      <left/>
      <right style="thin">
        <color rgb="FFD9E2F3"/>
      </right>
      <top style="thin">
        <color rgb="FFD9E2F3"/>
      </top>
      <bottom style="thin">
        <color rgb="FFD9E2F3"/>
      </bottom>
      <diagonal/>
    </border>
    <border>
      <left style="thin">
        <color rgb="FFD9E2F3"/>
      </left>
      <right style="thin">
        <color rgb="FFD9E2F3"/>
      </right>
      <top/>
      <bottom style="thin">
        <color rgb="FFD9E2F3"/>
      </bottom>
      <diagonal/>
    </border>
    <border>
      <left style="thin">
        <color rgb="FFD9E2F3"/>
      </left>
      <right style="thin">
        <color rgb="FFD9E2F3"/>
      </right>
      <top style="thin">
        <color rgb="FFD9E2F3"/>
      </top>
      <bottom/>
      <diagonal/>
    </border>
  </borders>
  <cellStyleXfs count="1">
    <xf numFmtId="0" fontId="0" fillId="0" borderId="0"/>
  </cellStyleXfs>
  <cellXfs count="130">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horizontal="center" vertical="center" wrapText="1"/>
    </xf>
    <xf numFmtId="0" fontId="4" fillId="0" borderId="0" xfId="0" applyFont="1"/>
    <xf numFmtId="9" fontId="0" fillId="0" borderId="1" xfId="0" applyNumberFormat="1" applyBorder="1" applyAlignment="1">
      <alignment horizontal="center" vertical="center" wrapText="1"/>
    </xf>
    <xf numFmtId="0" fontId="5" fillId="0" borderId="0" xfId="0" applyFont="1"/>
    <xf numFmtId="0" fontId="3" fillId="2" borderId="2" xfId="0" applyFont="1" applyFill="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horizontal="left" vertical="center" wrapText="1"/>
    </xf>
    <xf numFmtId="176" fontId="0" fillId="0" borderId="2" xfId="0" applyNumberFormat="1" applyBorder="1" applyAlignment="1">
      <alignment horizontal="center" vertical="center" wrapText="1"/>
    </xf>
    <xf numFmtId="0" fontId="6" fillId="0" borderId="2" xfId="0" applyFont="1" applyBorder="1" applyAlignment="1">
      <alignment horizontal="center" vertical="center" wrapText="1"/>
    </xf>
    <xf numFmtId="0" fontId="0" fillId="3" borderId="2" xfId="0" applyFill="1" applyBorder="1" applyAlignment="1">
      <alignment horizontal="center" vertical="center" wrapText="1"/>
    </xf>
    <xf numFmtId="0" fontId="0" fillId="3" borderId="2" xfId="0" applyFill="1" applyBorder="1" applyAlignment="1">
      <alignment horizontal="left" vertical="center" wrapText="1"/>
    </xf>
    <xf numFmtId="176" fontId="0" fillId="3" borderId="2" xfId="0" applyNumberFormat="1" applyFill="1" applyBorder="1" applyAlignment="1">
      <alignment horizontal="center" vertical="center" wrapText="1"/>
    </xf>
    <xf numFmtId="0" fontId="0" fillId="0" borderId="3" xfId="0" applyBorder="1" applyAlignment="1">
      <alignment horizontal="center" vertical="center" wrapText="1"/>
    </xf>
    <xf numFmtId="0" fontId="7" fillId="0" borderId="3" xfId="0" applyFont="1" applyBorder="1"/>
    <xf numFmtId="0" fontId="7" fillId="0" borderId="3" xfId="0" applyFont="1" applyBorder="1" applyAlignment="1">
      <alignment horizontal="center" vertical="center" wrapText="1"/>
    </xf>
    <xf numFmtId="176" fontId="0" fillId="0" borderId="3" xfId="0" applyNumberFormat="1" applyBorder="1" applyAlignment="1">
      <alignment horizontal="center" vertical="center" wrapText="1"/>
    </xf>
    <xf numFmtId="0" fontId="0" fillId="0" borderId="3" xfId="0" applyBorder="1" applyAlignment="1">
      <alignment horizontal="left" vertical="center" wrapText="1"/>
    </xf>
    <xf numFmtId="0" fontId="8" fillId="0" borderId="3" xfId="0" applyFont="1" applyBorder="1"/>
    <xf numFmtId="0" fontId="0" fillId="0" borderId="4" xfId="0" applyBorder="1" applyAlignment="1">
      <alignment horizontal="center" vertical="center" wrapText="1"/>
    </xf>
    <xf numFmtId="0" fontId="0" fillId="0" borderId="4" xfId="0" applyBorder="1" applyAlignment="1">
      <alignment horizontal="left" vertical="center" wrapText="1"/>
    </xf>
    <xf numFmtId="0" fontId="6" fillId="0" borderId="4" xfId="0" applyFont="1" applyBorder="1" applyAlignment="1">
      <alignment horizontal="center" vertical="center" wrapText="1"/>
    </xf>
    <xf numFmtId="176" fontId="0" fillId="0" borderId="4" xfId="0" applyNumberFormat="1" applyBorder="1" applyAlignment="1">
      <alignment horizontal="center" vertical="center" wrapText="1"/>
    </xf>
    <xf numFmtId="0" fontId="0" fillId="0" borderId="5" xfId="0" applyBorder="1" applyAlignment="1">
      <alignment horizontal="center" vertical="center" wrapText="1"/>
    </xf>
    <xf numFmtId="0" fontId="0" fillId="0" borderId="5" xfId="0" applyBorder="1" applyAlignment="1">
      <alignment horizontal="left" vertical="center" wrapText="1"/>
    </xf>
    <xf numFmtId="0" fontId="7" fillId="0" borderId="5" xfId="0" applyFont="1" applyBorder="1" applyAlignment="1">
      <alignment horizontal="center" vertical="center" wrapText="1"/>
    </xf>
    <xf numFmtId="176" fontId="0" fillId="0" borderId="5" xfId="0" applyNumberFormat="1" applyBorder="1" applyAlignment="1">
      <alignment horizontal="center" vertical="center" wrapText="1"/>
    </xf>
    <xf numFmtId="0" fontId="0" fillId="0" borderId="6" xfId="0" applyBorder="1" applyAlignment="1">
      <alignment horizontal="center" vertical="center" wrapText="1"/>
    </xf>
    <xf numFmtId="0" fontId="3" fillId="2" borderId="7" xfId="0" applyFont="1" applyFill="1" applyBorder="1" applyAlignment="1">
      <alignment horizontal="center" vertical="center" wrapText="1"/>
    </xf>
    <xf numFmtId="176" fontId="0" fillId="3" borderId="7" xfId="0" applyNumberFormat="1" applyFill="1" applyBorder="1" applyAlignment="1">
      <alignment horizontal="center" vertical="center" wrapText="1"/>
    </xf>
    <xf numFmtId="176" fontId="0" fillId="0" borderId="7" xfId="0" applyNumberFormat="1" applyBorder="1" applyAlignment="1">
      <alignment horizontal="center" vertical="center" wrapText="1"/>
    </xf>
    <xf numFmtId="176" fontId="0" fillId="0" borderId="8" xfId="0" applyNumberFormat="1" applyBorder="1" applyAlignment="1">
      <alignment horizontal="center" vertical="center" wrapText="1"/>
    </xf>
    <xf numFmtId="176" fontId="0" fillId="0" borderId="9" xfId="0" applyNumberFormat="1" applyBorder="1" applyAlignment="1">
      <alignment horizontal="center" vertical="center" wrapText="1"/>
    </xf>
    <xf numFmtId="176" fontId="0" fillId="0" borderId="10" xfId="0" applyNumberFormat="1" applyBorder="1" applyAlignment="1">
      <alignment horizontal="center" vertical="center" wrapText="1"/>
    </xf>
    <xf numFmtId="176" fontId="0" fillId="0" borderId="11" xfId="0" applyNumberFormat="1" applyBorder="1" applyAlignment="1">
      <alignment horizontal="center" vertical="center" wrapText="1"/>
    </xf>
    <xf numFmtId="176" fontId="0" fillId="0" borderId="12" xfId="0" applyNumberFormat="1" applyBorder="1" applyAlignment="1">
      <alignment horizontal="center" vertical="center" wrapText="1"/>
    </xf>
    <xf numFmtId="0" fontId="3" fillId="2" borderId="13" xfId="0" applyFont="1" applyFill="1" applyBorder="1" applyAlignment="1">
      <alignment horizontal="center" vertical="center" wrapText="1"/>
    </xf>
    <xf numFmtId="0" fontId="0" fillId="3" borderId="13" xfId="0" applyFill="1"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xf numFmtId="0" fontId="0" fillId="0" borderId="17" xfId="0" applyBorder="1" applyAlignment="1">
      <alignment horizontal="center" vertical="center" wrapText="1"/>
    </xf>
    <xf numFmtId="0" fontId="0" fillId="0" borderId="18" xfId="0" applyBorder="1" applyAlignment="1">
      <alignment horizontal="left" vertical="center" wrapText="1"/>
    </xf>
    <xf numFmtId="0" fontId="7" fillId="0" borderId="18" xfId="0" applyFont="1" applyBorder="1" applyAlignment="1">
      <alignment horizontal="center" vertical="center" wrapText="1"/>
    </xf>
    <xf numFmtId="0" fontId="0" fillId="0" borderId="18" xfId="0" applyBorder="1" applyAlignment="1">
      <alignment horizontal="center" vertical="center" wrapText="1"/>
    </xf>
    <xf numFmtId="176" fontId="0" fillId="0" borderId="19" xfId="0" applyNumberFormat="1" applyBorder="1" applyAlignment="1">
      <alignment horizontal="center" vertical="center" wrapText="1"/>
    </xf>
    <xf numFmtId="0" fontId="0" fillId="0" borderId="20" xfId="0" applyBorder="1" applyAlignment="1">
      <alignment horizontal="center" vertical="center" wrapText="1"/>
    </xf>
    <xf numFmtId="0" fontId="0" fillId="4" borderId="0" xfId="0" applyFill="1"/>
    <xf numFmtId="176" fontId="0" fillId="0" borderId="21" xfId="0" applyNumberFormat="1" applyBorder="1" applyAlignment="1">
      <alignment horizontal="center" vertical="center" wrapText="1"/>
    </xf>
    <xf numFmtId="176" fontId="0" fillId="0" borderId="22" xfId="0" applyNumberFormat="1" applyBorder="1" applyAlignment="1">
      <alignment horizontal="center" vertical="center" wrapText="1"/>
    </xf>
    <xf numFmtId="0" fontId="0" fillId="0" borderId="23" xfId="0" applyBorder="1" applyAlignment="1">
      <alignment horizontal="center" vertical="center" wrapText="1"/>
    </xf>
    <xf numFmtId="0" fontId="0" fillId="0" borderId="3" xfId="0" applyBorder="1"/>
    <xf numFmtId="0" fontId="0" fillId="4" borderId="3" xfId="0" applyFill="1" applyBorder="1"/>
    <xf numFmtId="0" fontId="0" fillId="0" borderId="24" xfId="0" applyBorder="1" applyAlignment="1">
      <alignment horizontal="center" vertical="center" wrapText="1"/>
    </xf>
    <xf numFmtId="0" fontId="0" fillId="5" borderId="3" xfId="0" applyFill="1" applyBorder="1" applyAlignment="1">
      <alignment horizontal="left" vertical="center" wrapText="1"/>
    </xf>
    <xf numFmtId="0" fontId="0" fillId="5" borderId="3" xfId="0" applyFill="1" applyBorder="1" applyAlignment="1">
      <alignment horizontal="center" vertical="center" wrapText="1"/>
    </xf>
    <xf numFmtId="0" fontId="0" fillId="5" borderId="18" xfId="0" applyFill="1" applyBorder="1" applyAlignment="1">
      <alignment horizontal="left" vertical="center" wrapText="1"/>
    </xf>
    <xf numFmtId="0" fontId="0" fillId="4" borderId="3" xfId="0" applyFill="1" applyBorder="1" applyAlignment="1">
      <alignment horizontal="left" vertical="center" wrapText="1"/>
    </xf>
    <xf numFmtId="0" fontId="0" fillId="4" borderId="3" xfId="0" applyFill="1" applyBorder="1" applyAlignment="1">
      <alignment horizontal="center" vertical="center" wrapText="1"/>
    </xf>
    <xf numFmtId="0" fontId="0" fillId="0" borderId="9" xfId="0" applyBorder="1" applyAlignment="1">
      <alignment horizontal="center" vertical="center" wrapText="1"/>
    </xf>
    <xf numFmtId="0" fontId="0" fillId="6" borderId="3" xfId="0" applyFill="1" applyBorder="1" applyAlignment="1">
      <alignment horizontal="left" vertical="center" wrapText="1"/>
    </xf>
    <xf numFmtId="0" fontId="0" fillId="6" borderId="3" xfId="0" applyFill="1" applyBorder="1" applyAlignment="1">
      <alignment horizontal="center" vertical="center" wrapText="1"/>
    </xf>
    <xf numFmtId="0" fontId="0" fillId="6" borderId="9" xfId="0" applyFill="1" applyBorder="1" applyAlignment="1">
      <alignment horizontal="center" vertical="center" wrapText="1"/>
    </xf>
    <xf numFmtId="0" fontId="0" fillId="6" borderId="15" xfId="0" applyFill="1" applyBorder="1" applyAlignment="1">
      <alignment horizontal="left" vertical="center" wrapText="1"/>
    </xf>
    <xf numFmtId="0" fontId="0" fillId="5" borderId="0" xfId="0" applyFill="1" applyAlignment="1">
      <alignment wrapText="1"/>
    </xf>
    <xf numFmtId="0" fontId="9" fillId="0" borderId="0" xfId="0" applyFont="1" applyAlignment="1">
      <alignment vertical="center"/>
    </xf>
    <xf numFmtId="0" fontId="10" fillId="9" borderId="26" xfId="0" applyFont="1" applyFill="1" applyBorder="1" applyAlignment="1">
      <alignment vertical="center" wrapText="1"/>
    </xf>
    <xf numFmtId="0" fontId="10" fillId="9" borderId="29" xfId="0" applyFont="1" applyFill="1" applyBorder="1" applyAlignment="1">
      <alignment vertical="center" wrapText="1"/>
    </xf>
    <xf numFmtId="0" fontId="9" fillId="10" borderId="30" xfId="0" applyFont="1" applyFill="1" applyBorder="1" applyAlignment="1">
      <alignment vertical="center"/>
    </xf>
    <xf numFmtId="0" fontId="9" fillId="11" borderId="30" xfId="0" applyFont="1" applyFill="1" applyBorder="1" applyAlignment="1">
      <alignment vertical="center"/>
    </xf>
    <xf numFmtId="0" fontId="9" fillId="10" borderId="30" xfId="0" applyFont="1" applyFill="1" applyBorder="1" applyAlignment="1">
      <alignment vertical="center" wrapText="1"/>
    </xf>
    <xf numFmtId="0" fontId="9" fillId="10" borderId="30" xfId="0" applyFont="1" applyFill="1" applyBorder="1" applyAlignment="1">
      <alignment horizontal="center" vertical="center"/>
    </xf>
    <xf numFmtId="176" fontId="9" fillId="10" borderId="30" xfId="0" applyNumberFormat="1" applyFont="1" applyFill="1" applyBorder="1" applyAlignment="1">
      <alignment horizontal="center" vertical="center"/>
    </xf>
    <xf numFmtId="0" fontId="9" fillId="11" borderId="30" xfId="0" applyFont="1" applyFill="1" applyBorder="1" applyAlignment="1">
      <alignment horizontal="center" vertical="center"/>
    </xf>
    <xf numFmtId="1" fontId="9" fillId="11" borderId="30" xfId="0" applyNumberFormat="1" applyFont="1" applyFill="1" applyBorder="1" applyAlignment="1">
      <alignment horizontal="center" vertical="center"/>
    </xf>
    <xf numFmtId="0" fontId="9" fillId="0" borderId="30" xfId="0" applyFont="1" applyBorder="1" applyAlignment="1">
      <alignment vertical="center"/>
    </xf>
    <xf numFmtId="0" fontId="9" fillId="0" borderId="30" xfId="0" applyFont="1" applyBorder="1" applyAlignment="1">
      <alignment vertical="center" wrapText="1"/>
    </xf>
    <xf numFmtId="0" fontId="9" fillId="0" borderId="30" xfId="0" applyFont="1" applyBorder="1" applyAlignment="1">
      <alignment horizontal="center" vertical="center"/>
    </xf>
    <xf numFmtId="176" fontId="9" fillId="0" borderId="30" xfId="0" applyNumberFormat="1" applyFont="1" applyBorder="1" applyAlignment="1">
      <alignment horizontal="center" vertical="center"/>
    </xf>
    <xf numFmtId="0" fontId="10" fillId="9" borderId="32" xfId="0" applyFont="1" applyFill="1" applyBorder="1" applyAlignment="1">
      <alignment vertical="center" wrapText="1"/>
    </xf>
    <xf numFmtId="0" fontId="9" fillId="0" borderId="33" xfId="0" applyFont="1" applyBorder="1" applyAlignment="1">
      <alignment vertical="center"/>
    </xf>
    <xf numFmtId="0" fontId="9" fillId="11" borderId="33" xfId="0" applyFont="1" applyFill="1" applyBorder="1" applyAlignment="1">
      <alignment vertical="center"/>
    </xf>
    <xf numFmtId="0" fontId="9" fillId="0" borderId="33" xfId="0" applyFont="1" applyBorder="1" applyAlignment="1">
      <alignment vertical="center" wrapText="1"/>
    </xf>
    <xf numFmtId="0" fontId="9" fillId="0" borderId="33" xfId="0" applyFont="1" applyBorder="1" applyAlignment="1">
      <alignment horizontal="center" vertical="center"/>
    </xf>
    <xf numFmtId="176" fontId="9" fillId="0" borderId="33" xfId="0" applyNumberFormat="1" applyFont="1" applyBorder="1" applyAlignment="1">
      <alignment horizontal="center" vertical="center"/>
    </xf>
    <xf numFmtId="0" fontId="9" fillId="11" borderId="33" xfId="0" applyFont="1" applyFill="1" applyBorder="1" applyAlignment="1">
      <alignment horizontal="center" vertical="center"/>
    </xf>
    <xf numFmtId="1" fontId="9" fillId="11" borderId="33" xfId="0" applyNumberFormat="1" applyFont="1" applyFill="1" applyBorder="1" applyAlignment="1">
      <alignment horizontal="center" vertical="center"/>
    </xf>
    <xf numFmtId="0" fontId="9" fillId="10" borderId="31" xfId="0" applyFont="1" applyFill="1" applyBorder="1" applyAlignment="1">
      <alignment vertical="center"/>
    </xf>
    <xf numFmtId="0" fontId="9" fillId="0" borderId="31" xfId="0" applyFont="1" applyBorder="1" applyAlignment="1">
      <alignment vertical="center"/>
    </xf>
    <xf numFmtId="0" fontId="9" fillId="0" borderId="28" xfId="0" applyFont="1" applyBorder="1" applyAlignment="1">
      <alignment vertical="center"/>
    </xf>
    <xf numFmtId="0" fontId="9" fillId="10" borderId="27" xfId="0" applyFont="1" applyFill="1" applyBorder="1" applyAlignment="1">
      <alignment vertical="center" wrapText="1"/>
    </xf>
    <xf numFmtId="0" fontId="9" fillId="0" borderId="27" xfId="0" applyFont="1" applyBorder="1" applyAlignment="1">
      <alignment vertical="center" wrapText="1"/>
    </xf>
    <xf numFmtId="0" fontId="9" fillId="0" borderId="25" xfId="0" applyFont="1" applyBorder="1" applyAlignment="1">
      <alignment vertical="center" wrapText="1"/>
    </xf>
    <xf numFmtId="0" fontId="9" fillId="10" borderId="30" xfId="0" applyFont="1" applyFill="1" applyBorder="1" applyAlignment="1">
      <alignment vertical="top" wrapText="1"/>
    </xf>
    <xf numFmtId="0" fontId="9" fillId="0" borderId="30" xfId="0" applyFont="1" applyBorder="1" applyAlignment="1">
      <alignment vertical="top" wrapText="1"/>
    </xf>
    <xf numFmtId="0" fontId="9" fillId="0" borderId="30" xfId="0" applyFont="1" applyBorder="1" applyAlignment="1">
      <alignment horizontal="left" vertical="top" wrapText="1"/>
    </xf>
    <xf numFmtId="0" fontId="0" fillId="12" borderId="0" xfId="0" applyFill="1"/>
    <xf numFmtId="0" fontId="0" fillId="13" borderId="0" xfId="0" applyFill="1"/>
    <xf numFmtId="0" fontId="0" fillId="14" borderId="0" xfId="0" applyFill="1"/>
    <xf numFmtId="0" fontId="0" fillId="15" borderId="0" xfId="0" applyFill="1"/>
    <xf numFmtId="0" fontId="13" fillId="16" borderId="0" xfId="0" applyFont="1" applyFill="1"/>
    <xf numFmtId="0" fontId="0" fillId="16" borderId="0" xfId="0" applyFill="1"/>
    <xf numFmtId="0" fontId="13" fillId="16" borderId="0" xfId="0" quotePrefix="1" applyFont="1" applyFill="1"/>
    <xf numFmtId="0" fontId="0" fillId="5" borderId="0" xfId="0" applyFill="1"/>
    <xf numFmtId="0" fontId="0" fillId="17" borderId="0" xfId="0" applyFill="1"/>
    <xf numFmtId="0" fontId="0" fillId="6" borderId="0" xfId="0" applyFill="1"/>
    <xf numFmtId="0" fontId="14" fillId="0" borderId="0" xfId="0" applyFont="1"/>
    <xf numFmtId="0" fontId="0" fillId="6" borderId="0" xfId="0" applyFill="1" applyAlignment="1">
      <alignment vertical="top"/>
    </xf>
    <xf numFmtId="0" fontId="0" fillId="17" borderId="0" xfId="0" applyFill="1" applyAlignment="1">
      <alignment vertical="top" wrapText="1"/>
    </xf>
    <xf numFmtId="0" fontId="0" fillId="17" borderId="0" xfId="0" applyFill="1" applyAlignment="1">
      <alignment vertical="top"/>
    </xf>
    <xf numFmtId="0" fontId="0" fillId="18" borderId="0" xfId="0" applyFill="1"/>
    <xf numFmtId="0" fontId="0" fillId="19" borderId="0" xfId="0" applyFill="1"/>
    <xf numFmtId="0" fontId="9" fillId="20" borderId="31" xfId="0" applyFont="1" applyFill="1" applyBorder="1" applyAlignment="1">
      <alignment vertical="center"/>
    </xf>
    <xf numFmtId="0" fontId="9" fillId="20" borderId="30" xfId="0" applyFont="1" applyFill="1" applyBorder="1" applyAlignment="1">
      <alignment vertical="center"/>
    </xf>
    <xf numFmtId="0" fontId="9" fillId="20" borderId="30" xfId="0" applyFont="1" applyFill="1" applyBorder="1" applyAlignment="1">
      <alignment horizontal="left" vertical="top" wrapText="1"/>
    </xf>
    <xf numFmtId="0" fontId="9" fillId="20" borderId="30" xfId="0" applyFont="1" applyFill="1" applyBorder="1" applyAlignment="1">
      <alignment vertical="center" wrapText="1"/>
    </xf>
    <xf numFmtId="0" fontId="9" fillId="20" borderId="30" xfId="0" applyFont="1" applyFill="1" applyBorder="1" applyAlignment="1">
      <alignment horizontal="center" vertical="center"/>
    </xf>
    <xf numFmtId="176" fontId="9" fillId="20" borderId="30" xfId="0" applyNumberFormat="1" applyFont="1" applyFill="1" applyBorder="1" applyAlignment="1">
      <alignment horizontal="center" vertical="center"/>
    </xf>
    <xf numFmtId="1" fontId="9" fillId="20" borderId="30" xfId="0" applyNumberFormat="1" applyFont="1" applyFill="1" applyBorder="1" applyAlignment="1">
      <alignment horizontal="center" vertical="center"/>
    </xf>
    <xf numFmtId="0" fontId="9" fillId="20" borderId="27" xfId="0" applyFont="1" applyFill="1" applyBorder="1" applyAlignment="1">
      <alignment vertical="center" wrapText="1"/>
    </xf>
    <xf numFmtId="0" fontId="0" fillId="20" borderId="0" xfId="0" applyFill="1"/>
    <xf numFmtId="1" fontId="9" fillId="0" borderId="30" xfId="0" applyNumberFormat="1" applyFont="1" applyBorder="1" applyAlignment="1">
      <alignment horizontal="center" vertical="center"/>
    </xf>
    <xf numFmtId="0" fontId="11" fillId="7" borderId="0" xfId="0" applyFont="1" applyFill="1" applyAlignment="1">
      <alignment vertical="center"/>
    </xf>
    <xf numFmtId="0" fontId="12" fillId="8" borderId="0" xfId="0" applyFont="1" applyFill="1" applyAlignment="1">
      <alignment vertical="center"/>
    </xf>
    <xf numFmtId="0" fontId="0" fillId="17" borderId="0" xfId="0" applyFill="1" applyAlignment="1">
      <alignment horizontal="left" vertical="top" wrapText="1"/>
    </xf>
    <xf numFmtId="0" fontId="0" fillId="6" borderId="0" xfId="0" applyFill="1" applyAlignment="1">
      <alignment horizontal="left" vertical="top" wrapText="1"/>
    </xf>
  </cellXfs>
  <cellStyles count="1">
    <cellStyle name="標準" xfId="0" builtinId="0"/>
  </cellStyles>
  <dxfs count="40">
    <dxf>
      <font>
        <b/>
        <i val="0"/>
        <color rgb="FF9C0006"/>
      </font>
      <fill>
        <patternFill patternType="solid">
          <fgColor indexed="64"/>
          <bgColor rgb="FFF4CCCC"/>
        </patternFill>
      </fill>
    </dxf>
    <dxf>
      <font>
        <color rgb="FF0B5394"/>
      </font>
      <fill>
        <patternFill patternType="solid">
          <fgColor indexed="64"/>
          <bgColor rgb="FFCFE2F3"/>
        </patternFill>
      </fill>
    </dxf>
    <dxf>
      <font>
        <color rgb="FF783F04"/>
      </font>
      <fill>
        <patternFill patternType="solid">
          <fgColor indexed="64"/>
          <bgColor rgb="FFFCE5CD"/>
        </patternFill>
      </fill>
    </dxf>
    <dxf>
      <font>
        <color rgb="FF274E13"/>
      </font>
      <fill>
        <patternFill patternType="solid">
          <fgColor indexed="64"/>
          <bgColor rgb="FFD9EAD3"/>
        </patternFill>
      </fill>
    </dxf>
    <dxf>
      <font>
        <b/>
        <i val="0"/>
        <color rgb="FFFFFFFF"/>
      </font>
      <fill>
        <patternFill patternType="solid">
          <fgColor indexed="64"/>
          <bgColor rgb="FF990000"/>
        </patternFill>
      </fill>
    </dxf>
    <dxf>
      <font>
        <b/>
        <i val="0"/>
        <color rgb="FF660000"/>
      </font>
      <fill>
        <patternFill patternType="solid">
          <fgColor indexed="64"/>
          <bgColor rgb="FFEA9999"/>
        </patternFill>
      </fill>
    </dxf>
    <dxf>
      <fill>
        <patternFill patternType="solid">
          <fgColor rgb="FFFFEB9C"/>
          <bgColor rgb="FFFFEB9C"/>
        </patternFill>
      </fill>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 formatCode="0"/>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numFmt numFmtId="176" formatCode="yyyy\-mm\-dd"/>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center"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fill>
        <patternFill patternType="solid">
          <fgColor indexed="64"/>
          <bgColor rgb="FFEDEDED"/>
        </patternFill>
      </fill>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style="thin">
          <color rgb="FFD9E2F3"/>
        </left>
        <right style="thin">
          <color rgb="FFD9E2F3"/>
        </right>
        <top style="thin">
          <color rgb="FFD9E2F3"/>
        </top>
        <bottom style="thin">
          <color rgb="FFD9E2F3"/>
        </bottom>
        <vertical style="thin">
          <color rgb="FFD9E2F3"/>
        </vertical>
        <horizontal style="thin">
          <color rgb="FFD9E2F3"/>
        </horizontal>
      </border>
    </dxf>
    <dxf>
      <font>
        <b val="0"/>
        <i val="0"/>
        <strike val="0"/>
        <condense val="0"/>
        <extend val="0"/>
        <outline val="0"/>
        <shadow val="0"/>
        <u val="none"/>
        <vertAlign val="baseline"/>
        <sz val="10"/>
        <color theme="1"/>
        <name val="Aptos"/>
        <scheme val="none"/>
      </font>
      <alignment horizontal="general" vertical="center" textRotation="0" wrapText="0" indent="0" justifyLastLine="0" shrinkToFit="0" readingOrder="0"/>
      <border diagonalUp="0" diagonalDown="0">
        <left/>
        <right style="thin">
          <color rgb="FFD9E2F3"/>
        </right>
        <top style="thin">
          <color rgb="FFD9E2F3"/>
        </top>
        <bottom style="thin">
          <color rgb="FFD9E2F3"/>
        </bottom>
        <vertical style="thin">
          <color rgb="FFD9E2F3"/>
        </vertical>
        <horizontal style="thin">
          <color rgb="FFD9E2F3"/>
        </horizontal>
      </border>
    </dxf>
    <dxf>
      <border>
        <top style="thin">
          <color rgb="FFD9E2F3"/>
        </top>
      </border>
    </dxf>
    <dxf>
      <border diagonalUp="0" diagonalDown="0">
        <left style="thin">
          <color rgb="FFD9E2F3"/>
        </left>
        <right style="thin">
          <color rgb="FFD9E2F3"/>
        </right>
        <top style="thin">
          <color rgb="FFD9E2F3"/>
        </top>
        <bottom style="thin">
          <color rgb="FFD9E2F3"/>
        </bottom>
      </border>
    </dxf>
    <dxf>
      <font>
        <b val="0"/>
        <i val="0"/>
        <strike val="0"/>
        <condense val="0"/>
        <extend val="0"/>
        <outline val="0"/>
        <shadow val="0"/>
        <u val="none"/>
        <vertAlign val="baseline"/>
        <sz val="10"/>
        <color theme="1"/>
        <name val="Aptos"/>
        <scheme val="none"/>
      </font>
      <alignment horizontal="general" vertical="center" textRotation="0" wrapText="1" indent="0" justifyLastLine="0" shrinkToFit="0" readingOrder="0"/>
    </dxf>
    <dxf>
      <border>
        <bottom style="thin">
          <color rgb="FFD9E2F3"/>
        </bottom>
      </border>
    </dxf>
    <dxf>
      <font>
        <b/>
        <i val="0"/>
        <strike val="0"/>
        <condense val="0"/>
        <extend val="0"/>
        <outline val="0"/>
        <shadow val="0"/>
        <u val="none"/>
        <vertAlign val="baseline"/>
        <sz val="10"/>
        <color rgb="FFFFFFFF"/>
        <name val="Aptos"/>
        <scheme val="none"/>
      </font>
      <fill>
        <patternFill patternType="solid">
          <fgColor indexed="64"/>
          <bgColor rgb="FF1F4E78"/>
        </patternFill>
      </fill>
      <alignment horizontal="general" vertical="center" textRotation="0" wrapText="1" indent="0" justifyLastLine="0" shrinkToFit="0" readingOrder="0"/>
      <border diagonalUp="0" diagonalDown="0">
        <left style="thin">
          <color rgb="FFD9E2F3"/>
        </left>
        <right style="thin">
          <color rgb="FFD9E2F3"/>
        </right>
        <top/>
        <bottom/>
        <vertical style="thin">
          <color rgb="FFD9E2F3"/>
        </vertical>
        <horizontal style="thin">
          <color rgb="FFD9E2F3"/>
        </horizontal>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6.png"/><Relationship Id="rId13" Type="http://schemas.openxmlformats.org/officeDocument/2006/relationships/image" Target="../media/image21.png"/><Relationship Id="rId18" Type="http://schemas.openxmlformats.org/officeDocument/2006/relationships/image" Target="../media/image26.png"/><Relationship Id="rId3" Type="http://schemas.openxmlformats.org/officeDocument/2006/relationships/image" Target="../media/image11.png"/><Relationship Id="rId7" Type="http://schemas.openxmlformats.org/officeDocument/2006/relationships/image" Target="../media/image15.png"/><Relationship Id="rId12" Type="http://schemas.openxmlformats.org/officeDocument/2006/relationships/image" Target="../media/image20.png"/><Relationship Id="rId17" Type="http://schemas.openxmlformats.org/officeDocument/2006/relationships/image" Target="../media/image25.png"/><Relationship Id="rId2" Type="http://schemas.openxmlformats.org/officeDocument/2006/relationships/image" Target="../media/image10.png"/><Relationship Id="rId16" Type="http://schemas.openxmlformats.org/officeDocument/2006/relationships/image" Target="../media/image24.png"/><Relationship Id="rId1" Type="http://schemas.openxmlformats.org/officeDocument/2006/relationships/image" Target="../media/image9.png"/><Relationship Id="rId6" Type="http://schemas.openxmlformats.org/officeDocument/2006/relationships/image" Target="../media/image14.png"/><Relationship Id="rId11" Type="http://schemas.openxmlformats.org/officeDocument/2006/relationships/image" Target="../media/image19.png"/><Relationship Id="rId5" Type="http://schemas.openxmlformats.org/officeDocument/2006/relationships/image" Target="../media/image13.png"/><Relationship Id="rId15" Type="http://schemas.openxmlformats.org/officeDocument/2006/relationships/image" Target="../media/image23.png"/><Relationship Id="rId10" Type="http://schemas.openxmlformats.org/officeDocument/2006/relationships/image" Target="../media/image18.png"/><Relationship Id="rId19" Type="http://schemas.openxmlformats.org/officeDocument/2006/relationships/image" Target="../media/image27.png"/><Relationship Id="rId4" Type="http://schemas.openxmlformats.org/officeDocument/2006/relationships/image" Target="../media/image12.png"/><Relationship Id="rId9" Type="http://schemas.openxmlformats.org/officeDocument/2006/relationships/image" Target="../media/image17.png"/><Relationship Id="rId14"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18</xdr:col>
      <xdr:colOff>2838450</xdr:colOff>
      <xdr:row>152</xdr:row>
      <xdr:rowOff>228600</xdr:rowOff>
    </xdr:from>
    <xdr:to>
      <xdr:col>18</xdr:col>
      <xdr:colOff>4114800</xdr:colOff>
      <xdr:row>152</xdr:row>
      <xdr:rowOff>742950</xdr:rowOff>
    </xdr:to>
    <xdr:pic>
      <xdr:nvPicPr>
        <xdr:cNvPr id="2" name="Picture 1">
          <a:extLst>
            <a:ext uri="{FF2B5EF4-FFF2-40B4-BE49-F238E27FC236}">
              <a16:creationId xmlns:a16="http://schemas.microsoft.com/office/drawing/2014/main" id="{FBE5B598-0396-E7DA-5414-A046CAA5F137}"/>
            </a:ext>
          </a:extLst>
        </xdr:cNvPr>
        <xdr:cNvPicPr>
          <a:picLocks noChangeAspect="1"/>
        </xdr:cNvPicPr>
      </xdr:nvPicPr>
      <xdr:blipFill>
        <a:blip xmlns:r="http://schemas.openxmlformats.org/officeDocument/2006/relationships" r:embed="rId1"/>
        <a:stretch>
          <a:fillRect/>
        </a:stretch>
      </xdr:blipFill>
      <xdr:spPr>
        <a:xfrm>
          <a:off x="25584150" y="3400425"/>
          <a:ext cx="1276350" cy="5143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28575</xdr:colOff>
      <xdr:row>4</xdr:row>
      <xdr:rowOff>409575</xdr:rowOff>
    </xdr:from>
    <xdr:to>
      <xdr:col>5</xdr:col>
      <xdr:colOff>3539490</xdr:colOff>
      <xdr:row>4</xdr:row>
      <xdr:rowOff>1825625</xdr:rowOff>
    </xdr:to>
    <xdr:pic>
      <xdr:nvPicPr>
        <xdr:cNvPr id="2" name="Picture 1">
          <a:extLst>
            <a:ext uri="{FF2B5EF4-FFF2-40B4-BE49-F238E27FC236}">
              <a16:creationId xmlns:a16="http://schemas.microsoft.com/office/drawing/2014/main" id="{B104945B-E35F-449D-87AC-8FB4477AC5FD}"/>
            </a:ext>
          </a:extLst>
        </xdr:cNvPr>
        <xdr:cNvPicPr>
          <a:picLocks noChangeAspect="1"/>
        </xdr:cNvPicPr>
      </xdr:nvPicPr>
      <xdr:blipFill>
        <a:blip xmlns:r="http://schemas.openxmlformats.org/officeDocument/2006/relationships" r:embed="rId1"/>
        <a:stretch>
          <a:fillRect/>
        </a:stretch>
      </xdr:blipFill>
      <xdr:spPr>
        <a:xfrm>
          <a:off x="9420225" y="1876425"/>
          <a:ext cx="3495675" cy="1409700"/>
        </a:xfrm>
        <a:prstGeom prst="rect">
          <a:avLst/>
        </a:prstGeom>
      </xdr:spPr>
    </xdr:pic>
    <xdr:clientData/>
  </xdr:twoCellAnchor>
  <xdr:twoCellAnchor editAs="oneCell">
    <xdr:from>
      <xdr:col>5</xdr:col>
      <xdr:colOff>28575</xdr:colOff>
      <xdr:row>7</xdr:row>
      <xdr:rowOff>38100</xdr:rowOff>
    </xdr:from>
    <xdr:to>
      <xdr:col>5</xdr:col>
      <xdr:colOff>2967990</xdr:colOff>
      <xdr:row>7</xdr:row>
      <xdr:rowOff>1793875</xdr:rowOff>
    </xdr:to>
    <xdr:pic>
      <xdr:nvPicPr>
        <xdr:cNvPr id="3" name="Picture 2">
          <a:extLst>
            <a:ext uri="{FF2B5EF4-FFF2-40B4-BE49-F238E27FC236}">
              <a16:creationId xmlns:a16="http://schemas.microsoft.com/office/drawing/2014/main" id="{526456CC-F535-AEF3-8350-24952C876385}"/>
            </a:ext>
            <a:ext uri="{147F2762-F138-4A5C-976F-8EAC2B608ADB}">
              <a16:predDERef xmlns:a16="http://schemas.microsoft.com/office/drawing/2014/main" pred="{B104945B-E35F-449D-87AC-8FB4477AC5FD}"/>
            </a:ext>
          </a:extLst>
        </xdr:cNvPr>
        <xdr:cNvPicPr>
          <a:picLocks noChangeAspect="1"/>
        </xdr:cNvPicPr>
      </xdr:nvPicPr>
      <xdr:blipFill>
        <a:blip xmlns:r="http://schemas.openxmlformats.org/officeDocument/2006/relationships" r:embed="rId2"/>
        <a:stretch>
          <a:fillRect/>
        </a:stretch>
      </xdr:blipFill>
      <xdr:spPr>
        <a:xfrm>
          <a:off x="9420225" y="4962525"/>
          <a:ext cx="2924175" cy="1762125"/>
        </a:xfrm>
        <a:prstGeom prst="rect">
          <a:avLst/>
        </a:prstGeom>
      </xdr:spPr>
    </xdr:pic>
    <xdr:clientData/>
  </xdr:twoCellAnchor>
  <xdr:twoCellAnchor editAs="oneCell">
    <xdr:from>
      <xdr:col>5</xdr:col>
      <xdr:colOff>0</xdr:colOff>
      <xdr:row>8</xdr:row>
      <xdr:rowOff>542925</xdr:rowOff>
    </xdr:from>
    <xdr:to>
      <xdr:col>5</xdr:col>
      <xdr:colOff>2625090</xdr:colOff>
      <xdr:row>8</xdr:row>
      <xdr:rowOff>1717675</xdr:rowOff>
    </xdr:to>
    <xdr:pic>
      <xdr:nvPicPr>
        <xdr:cNvPr id="4" name="Picture 3">
          <a:extLst>
            <a:ext uri="{FF2B5EF4-FFF2-40B4-BE49-F238E27FC236}">
              <a16:creationId xmlns:a16="http://schemas.microsoft.com/office/drawing/2014/main" id="{28717A8C-7FAD-471B-C302-D12ADD2EEE31}"/>
            </a:ext>
            <a:ext uri="{147F2762-F138-4A5C-976F-8EAC2B608ADB}">
              <a16:predDERef xmlns:a16="http://schemas.microsoft.com/office/drawing/2014/main" pred="{526456CC-F535-AEF3-8350-24952C876385}"/>
            </a:ext>
          </a:extLst>
        </xdr:cNvPr>
        <xdr:cNvPicPr>
          <a:picLocks noChangeAspect="1"/>
        </xdr:cNvPicPr>
      </xdr:nvPicPr>
      <xdr:blipFill>
        <a:blip xmlns:r="http://schemas.openxmlformats.org/officeDocument/2006/relationships" r:embed="rId3"/>
        <a:stretch>
          <a:fillRect/>
        </a:stretch>
      </xdr:blipFill>
      <xdr:spPr>
        <a:xfrm>
          <a:off x="9391650" y="7315200"/>
          <a:ext cx="2609850" cy="1181100"/>
        </a:xfrm>
        <a:prstGeom prst="rect">
          <a:avLst/>
        </a:prstGeom>
      </xdr:spPr>
    </xdr:pic>
    <xdr:clientData/>
  </xdr:twoCellAnchor>
  <xdr:twoCellAnchor editAs="oneCell">
    <xdr:from>
      <xdr:col>5</xdr:col>
      <xdr:colOff>190500</xdr:colOff>
      <xdr:row>9</xdr:row>
      <xdr:rowOff>314325</xdr:rowOff>
    </xdr:from>
    <xdr:to>
      <xdr:col>5</xdr:col>
      <xdr:colOff>2133600</xdr:colOff>
      <xdr:row>9</xdr:row>
      <xdr:rowOff>650875</xdr:rowOff>
    </xdr:to>
    <xdr:pic>
      <xdr:nvPicPr>
        <xdr:cNvPr id="5" name="Picture 4">
          <a:extLst>
            <a:ext uri="{FF2B5EF4-FFF2-40B4-BE49-F238E27FC236}">
              <a16:creationId xmlns:a16="http://schemas.microsoft.com/office/drawing/2014/main" id="{A5FA6574-40AF-D9E4-49A1-571AD955CD26}"/>
            </a:ext>
            <a:ext uri="{147F2762-F138-4A5C-976F-8EAC2B608ADB}">
              <a16:predDERef xmlns:a16="http://schemas.microsoft.com/office/drawing/2014/main" pred="{28717A8C-7FAD-471B-C302-D12ADD2EEE31}"/>
            </a:ext>
          </a:extLst>
        </xdr:cNvPr>
        <xdr:cNvPicPr>
          <a:picLocks noChangeAspect="1"/>
        </xdr:cNvPicPr>
      </xdr:nvPicPr>
      <xdr:blipFill>
        <a:blip xmlns:r="http://schemas.openxmlformats.org/officeDocument/2006/relationships" r:embed="rId4"/>
        <a:stretch>
          <a:fillRect/>
        </a:stretch>
      </xdr:blipFill>
      <xdr:spPr>
        <a:xfrm>
          <a:off x="9582150" y="8858250"/>
          <a:ext cx="1943100" cy="342900"/>
        </a:xfrm>
        <a:prstGeom prst="rect">
          <a:avLst/>
        </a:prstGeom>
      </xdr:spPr>
    </xdr:pic>
    <xdr:clientData/>
  </xdr:twoCellAnchor>
  <xdr:twoCellAnchor editAs="oneCell">
    <xdr:from>
      <xdr:col>5</xdr:col>
      <xdr:colOff>28575</xdr:colOff>
      <xdr:row>10</xdr:row>
      <xdr:rowOff>609600</xdr:rowOff>
    </xdr:from>
    <xdr:to>
      <xdr:col>5</xdr:col>
      <xdr:colOff>3429000</xdr:colOff>
      <xdr:row>10</xdr:row>
      <xdr:rowOff>2053590</xdr:rowOff>
    </xdr:to>
    <xdr:pic>
      <xdr:nvPicPr>
        <xdr:cNvPr id="6" name="図 5">
          <a:extLst>
            <a:ext uri="{FF2B5EF4-FFF2-40B4-BE49-F238E27FC236}">
              <a16:creationId xmlns:a16="http://schemas.microsoft.com/office/drawing/2014/main" id="{597815F6-DBBD-8CCF-DE8A-D61C76113749}"/>
            </a:ext>
            <a:ext uri="{147F2762-F138-4A5C-976F-8EAC2B608ADB}">
              <a16:predDERef xmlns:a16="http://schemas.microsoft.com/office/drawing/2014/main" pred="{A5FA6574-40AF-D9E4-49A1-571AD955CD26}"/>
            </a:ext>
          </a:extLst>
        </xdr:cNvPr>
        <xdr:cNvPicPr>
          <a:picLocks noChangeAspect="1"/>
        </xdr:cNvPicPr>
      </xdr:nvPicPr>
      <xdr:blipFill>
        <a:blip xmlns:r="http://schemas.openxmlformats.org/officeDocument/2006/relationships" r:embed="rId5"/>
        <a:stretch>
          <a:fillRect/>
        </a:stretch>
      </xdr:blipFill>
      <xdr:spPr>
        <a:xfrm>
          <a:off x="9420225" y="10010775"/>
          <a:ext cx="3400425" cy="1428750"/>
        </a:xfrm>
        <a:prstGeom prst="rect">
          <a:avLst/>
        </a:prstGeom>
      </xdr:spPr>
    </xdr:pic>
    <xdr:clientData/>
  </xdr:twoCellAnchor>
  <xdr:twoCellAnchor editAs="oneCell">
    <xdr:from>
      <xdr:col>5</xdr:col>
      <xdr:colOff>190500</xdr:colOff>
      <xdr:row>11</xdr:row>
      <xdr:rowOff>628650</xdr:rowOff>
    </xdr:from>
    <xdr:to>
      <xdr:col>5</xdr:col>
      <xdr:colOff>3501390</xdr:colOff>
      <xdr:row>11</xdr:row>
      <xdr:rowOff>2320290</xdr:rowOff>
    </xdr:to>
    <xdr:pic>
      <xdr:nvPicPr>
        <xdr:cNvPr id="8" name="図 7">
          <a:extLst>
            <a:ext uri="{FF2B5EF4-FFF2-40B4-BE49-F238E27FC236}">
              <a16:creationId xmlns:a16="http://schemas.microsoft.com/office/drawing/2014/main" id="{2ABB4296-6B26-0DF6-3C25-1C4D5F6FEB02}"/>
            </a:ext>
            <a:ext uri="{147F2762-F138-4A5C-976F-8EAC2B608ADB}">
              <a16:predDERef xmlns:a16="http://schemas.microsoft.com/office/drawing/2014/main" pred="{597815F6-DBBD-8CCF-DE8A-D61C76113749}"/>
            </a:ext>
          </a:extLst>
        </xdr:cNvPr>
        <xdr:cNvPicPr>
          <a:picLocks noChangeAspect="1"/>
        </xdr:cNvPicPr>
      </xdr:nvPicPr>
      <xdr:blipFill>
        <a:blip xmlns:r="http://schemas.openxmlformats.org/officeDocument/2006/relationships" r:embed="rId6"/>
        <a:stretch>
          <a:fillRect/>
        </a:stretch>
      </xdr:blipFill>
      <xdr:spPr>
        <a:xfrm>
          <a:off x="9582150" y="12125325"/>
          <a:ext cx="3295650" cy="1676400"/>
        </a:xfrm>
        <a:prstGeom prst="rect">
          <a:avLst/>
        </a:prstGeom>
      </xdr:spPr>
    </xdr:pic>
    <xdr:clientData/>
  </xdr:twoCellAnchor>
  <xdr:twoCellAnchor editAs="oneCell">
    <xdr:from>
      <xdr:col>5</xdr:col>
      <xdr:colOff>361950</xdr:colOff>
      <xdr:row>12</xdr:row>
      <xdr:rowOff>409575</xdr:rowOff>
    </xdr:from>
    <xdr:to>
      <xdr:col>5</xdr:col>
      <xdr:colOff>4918075</xdr:colOff>
      <xdr:row>12</xdr:row>
      <xdr:rowOff>2667000</xdr:rowOff>
    </xdr:to>
    <xdr:pic>
      <xdr:nvPicPr>
        <xdr:cNvPr id="9" name="図 8">
          <a:extLst>
            <a:ext uri="{FF2B5EF4-FFF2-40B4-BE49-F238E27FC236}">
              <a16:creationId xmlns:a16="http://schemas.microsoft.com/office/drawing/2014/main" id="{27CE7848-99D9-920D-8764-4F2C7E09D9B6}"/>
            </a:ext>
            <a:ext uri="{147F2762-F138-4A5C-976F-8EAC2B608ADB}">
              <a16:predDERef xmlns:a16="http://schemas.microsoft.com/office/drawing/2014/main" pred="{2ABB4296-6B26-0DF6-3C25-1C4D5F6FEB02}"/>
            </a:ext>
          </a:extLst>
        </xdr:cNvPr>
        <xdr:cNvPicPr>
          <a:picLocks noChangeAspect="1"/>
        </xdr:cNvPicPr>
      </xdr:nvPicPr>
      <xdr:blipFill>
        <a:blip xmlns:r="http://schemas.openxmlformats.org/officeDocument/2006/relationships" r:embed="rId7"/>
        <a:stretch>
          <a:fillRect/>
        </a:stretch>
      </xdr:blipFill>
      <xdr:spPr>
        <a:xfrm>
          <a:off x="9753600" y="14516100"/>
          <a:ext cx="4562475" cy="2257425"/>
        </a:xfrm>
        <a:prstGeom prst="rect">
          <a:avLst/>
        </a:prstGeom>
      </xdr:spPr>
    </xdr:pic>
    <xdr:clientData/>
  </xdr:twoCellAnchor>
  <xdr:twoCellAnchor editAs="oneCell">
    <xdr:from>
      <xdr:col>5</xdr:col>
      <xdr:colOff>38100</xdr:colOff>
      <xdr:row>13</xdr:row>
      <xdr:rowOff>504825</xdr:rowOff>
    </xdr:from>
    <xdr:to>
      <xdr:col>5</xdr:col>
      <xdr:colOff>4079875</xdr:colOff>
      <xdr:row>13</xdr:row>
      <xdr:rowOff>2670175</xdr:rowOff>
    </xdr:to>
    <xdr:pic>
      <xdr:nvPicPr>
        <xdr:cNvPr id="10" name="図 9">
          <a:extLst>
            <a:ext uri="{FF2B5EF4-FFF2-40B4-BE49-F238E27FC236}">
              <a16:creationId xmlns:a16="http://schemas.microsoft.com/office/drawing/2014/main" id="{45B5BF9F-E105-3E8C-506D-F180BA002A85}"/>
            </a:ext>
            <a:ext uri="{147F2762-F138-4A5C-976F-8EAC2B608ADB}">
              <a16:predDERef xmlns:a16="http://schemas.microsoft.com/office/drawing/2014/main" pred="{27CE7848-99D9-920D-8764-4F2C7E09D9B6}"/>
            </a:ext>
          </a:extLst>
        </xdr:cNvPr>
        <xdr:cNvPicPr>
          <a:picLocks noChangeAspect="1"/>
        </xdr:cNvPicPr>
      </xdr:nvPicPr>
      <xdr:blipFill>
        <a:blip xmlns:r="http://schemas.openxmlformats.org/officeDocument/2006/relationships" r:embed="rId8"/>
        <a:stretch>
          <a:fillRect/>
        </a:stretch>
      </xdr:blipFill>
      <xdr:spPr>
        <a:xfrm>
          <a:off x="9429750" y="17411700"/>
          <a:ext cx="4048125" cy="2171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514350</xdr:colOff>
      <xdr:row>7</xdr:row>
      <xdr:rowOff>133350</xdr:rowOff>
    </xdr:from>
    <xdr:to>
      <xdr:col>12</xdr:col>
      <xdr:colOff>371475</xdr:colOff>
      <xdr:row>26</xdr:row>
      <xdr:rowOff>28575</xdr:rowOff>
    </xdr:to>
    <xdr:pic>
      <xdr:nvPicPr>
        <xdr:cNvPr id="4" name="図 3">
          <a:extLst>
            <a:ext uri="{FF2B5EF4-FFF2-40B4-BE49-F238E27FC236}">
              <a16:creationId xmlns:a16="http://schemas.microsoft.com/office/drawing/2014/main" id="{E033B887-B2E1-9F4E-3D86-F99C2B957E77}"/>
            </a:ext>
          </a:extLst>
        </xdr:cNvPr>
        <xdr:cNvPicPr>
          <a:picLocks noChangeAspect="1"/>
        </xdr:cNvPicPr>
      </xdr:nvPicPr>
      <xdr:blipFill>
        <a:blip xmlns:r="http://schemas.openxmlformats.org/officeDocument/2006/relationships" r:embed="rId1"/>
        <a:stretch>
          <a:fillRect/>
        </a:stretch>
      </xdr:blipFill>
      <xdr:spPr>
        <a:xfrm>
          <a:off x="514350" y="514350"/>
          <a:ext cx="6562725" cy="3752850"/>
        </a:xfrm>
        <a:prstGeom prst="rect">
          <a:avLst/>
        </a:prstGeom>
      </xdr:spPr>
    </xdr:pic>
    <xdr:clientData/>
  </xdr:twoCellAnchor>
  <xdr:twoCellAnchor editAs="oneCell">
    <xdr:from>
      <xdr:col>2</xdr:col>
      <xdr:colOff>0</xdr:colOff>
      <xdr:row>33</xdr:row>
      <xdr:rowOff>0</xdr:rowOff>
    </xdr:from>
    <xdr:to>
      <xdr:col>12</xdr:col>
      <xdr:colOff>247650</xdr:colOff>
      <xdr:row>50</xdr:row>
      <xdr:rowOff>152400</xdr:rowOff>
    </xdr:to>
    <xdr:pic>
      <xdr:nvPicPr>
        <xdr:cNvPr id="5" name="図 4">
          <a:extLst>
            <a:ext uri="{FF2B5EF4-FFF2-40B4-BE49-F238E27FC236}">
              <a16:creationId xmlns:a16="http://schemas.microsoft.com/office/drawing/2014/main" id="{5E5C3091-E953-9453-FFE1-58877CD5D338}"/>
            </a:ext>
            <a:ext uri="{147F2762-F138-4A5C-976F-8EAC2B608ADB}">
              <a16:predDERef xmlns:a16="http://schemas.microsoft.com/office/drawing/2014/main" pred="{E033B887-B2E1-9F4E-3D86-F99C2B957E77}"/>
            </a:ext>
          </a:extLst>
        </xdr:cNvPr>
        <xdr:cNvPicPr>
          <a:picLocks noChangeAspect="1"/>
        </xdr:cNvPicPr>
      </xdr:nvPicPr>
      <xdr:blipFill>
        <a:blip xmlns:r="http://schemas.openxmlformats.org/officeDocument/2006/relationships" r:embed="rId2"/>
        <a:stretch>
          <a:fillRect/>
        </a:stretch>
      </xdr:blipFill>
      <xdr:spPr>
        <a:xfrm>
          <a:off x="609600" y="5334000"/>
          <a:ext cx="6343650" cy="3390900"/>
        </a:xfrm>
        <a:prstGeom prst="rect">
          <a:avLst/>
        </a:prstGeom>
      </xdr:spPr>
    </xdr:pic>
    <xdr:clientData/>
  </xdr:twoCellAnchor>
  <xdr:twoCellAnchor>
    <xdr:from>
      <xdr:col>4</xdr:col>
      <xdr:colOff>180975</xdr:colOff>
      <xdr:row>37</xdr:row>
      <xdr:rowOff>85725</xdr:rowOff>
    </xdr:from>
    <xdr:to>
      <xdr:col>5</xdr:col>
      <xdr:colOff>381000</xdr:colOff>
      <xdr:row>48</xdr:row>
      <xdr:rowOff>66675</xdr:rowOff>
    </xdr:to>
    <xdr:sp macro="" textlink="">
      <xdr:nvSpPr>
        <xdr:cNvPr id="6" name="四角形 5">
          <a:extLst>
            <a:ext uri="{FF2B5EF4-FFF2-40B4-BE49-F238E27FC236}">
              <a16:creationId xmlns:a16="http://schemas.microsoft.com/office/drawing/2014/main" id="{3051BA50-B55B-1262-822A-D8E063B51E59}"/>
            </a:ext>
            <a:ext uri="{147F2762-F138-4A5C-976F-8EAC2B608ADB}">
              <a16:predDERef xmlns:a16="http://schemas.microsoft.com/office/drawing/2014/main" pred="{5E5C3091-E953-9453-FFE1-58877CD5D338}"/>
            </a:ext>
          </a:extLst>
        </xdr:cNvPr>
        <xdr:cNvSpPr/>
      </xdr:nvSpPr>
      <xdr:spPr>
        <a:xfrm>
          <a:off x="2009775" y="6181725"/>
          <a:ext cx="809625" cy="207645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2</xdr:col>
      <xdr:colOff>0</xdr:colOff>
      <xdr:row>52</xdr:row>
      <xdr:rowOff>0</xdr:rowOff>
    </xdr:from>
    <xdr:to>
      <xdr:col>9</xdr:col>
      <xdr:colOff>304800</xdr:colOff>
      <xdr:row>64</xdr:row>
      <xdr:rowOff>57150</xdr:rowOff>
    </xdr:to>
    <xdr:pic>
      <xdr:nvPicPr>
        <xdr:cNvPr id="7" name="図 6">
          <a:extLst>
            <a:ext uri="{FF2B5EF4-FFF2-40B4-BE49-F238E27FC236}">
              <a16:creationId xmlns:a16="http://schemas.microsoft.com/office/drawing/2014/main" id="{4FFA5F26-A642-495F-F44D-759B7756BA9F}"/>
            </a:ext>
            <a:ext uri="{147F2762-F138-4A5C-976F-8EAC2B608ADB}">
              <a16:predDERef xmlns:a16="http://schemas.microsoft.com/office/drawing/2014/main" pred="{3051BA50-B55B-1262-822A-D8E063B51E59}"/>
            </a:ext>
          </a:extLst>
        </xdr:cNvPr>
        <xdr:cNvPicPr>
          <a:picLocks noChangeAspect="1"/>
        </xdr:cNvPicPr>
      </xdr:nvPicPr>
      <xdr:blipFill>
        <a:blip xmlns:r="http://schemas.openxmlformats.org/officeDocument/2006/relationships" r:embed="rId3"/>
        <a:stretch>
          <a:fillRect/>
        </a:stretch>
      </xdr:blipFill>
      <xdr:spPr>
        <a:xfrm>
          <a:off x="609600" y="8953500"/>
          <a:ext cx="4572000" cy="2343150"/>
        </a:xfrm>
        <a:prstGeom prst="rect">
          <a:avLst/>
        </a:prstGeom>
      </xdr:spPr>
    </xdr:pic>
    <xdr:clientData/>
  </xdr:twoCellAnchor>
  <xdr:twoCellAnchor>
    <xdr:from>
      <xdr:col>2</xdr:col>
      <xdr:colOff>38100</xdr:colOff>
      <xdr:row>53</xdr:row>
      <xdr:rowOff>28575</xdr:rowOff>
    </xdr:from>
    <xdr:to>
      <xdr:col>3</xdr:col>
      <xdr:colOff>342900</xdr:colOff>
      <xdr:row>61</xdr:row>
      <xdr:rowOff>76200</xdr:rowOff>
    </xdr:to>
    <xdr:sp macro="" textlink="">
      <xdr:nvSpPr>
        <xdr:cNvPr id="8" name="四角形 7">
          <a:extLst>
            <a:ext uri="{FF2B5EF4-FFF2-40B4-BE49-F238E27FC236}">
              <a16:creationId xmlns:a16="http://schemas.microsoft.com/office/drawing/2014/main" id="{A4A4D874-7BA5-4110-8F7F-8DFAAE903D29}"/>
            </a:ext>
            <a:ext uri="{147F2762-F138-4A5C-976F-8EAC2B608ADB}">
              <a16:predDERef xmlns:a16="http://schemas.microsoft.com/office/drawing/2014/main" pred="{4FFA5F26-A642-495F-F44D-759B7756BA9F}"/>
            </a:ext>
          </a:extLst>
        </xdr:cNvPr>
        <xdr:cNvSpPr/>
      </xdr:nvSpPr>
      <xdr:spPr>
        <a:xfrm>
          <a:off x="647700" y="9172575"/>
          <a:ext cx="914400" cy="15716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68</xdr:row>
      <xdr:rowOff>0</xdr:rowOff>
    </xdr:from>
    <xdr:to>
      <xdr:col>8</xdr:col>
      <xdr:colOff>295275</xdr:colOff>
      <xdr:row>80</xdr:row>
      <xdr:rowOff>123825</xdr:rowOff>
    </xdr:to>
    <xdr:pic>
      <xdr:nvPicPr>
        <xdr:cNvPr id="9" name="図 8">
          <a:extLst>
            <a:ext uri="{FF2B5EF4-FFF2-40B4-BE49-F238E27FC236}">
              <a16:creationId xmlns:a16="http://schemas.microsoft.com/office/drawing/2014/main" id="{9C2338AA-7D69-5CAE-F21A-67840EE21830}"/>
            </a:ext>
            <a:ext uri="{147F2762-F138-4A5C-976F-8EAC2B608ADB}">
              <a16:predDERef xmlns:a16="http://schemas.microsoft.com/office/drawing/2014/main" pred="{A4A4D874-7BA5-4110-8F7F-8DFAAE903D29}"/>
            </a:ext>
          </a:extLst>
        </xdr:cNvPr>
        <xdr:cNvPicPr>
          <a:picLocks noChangeAspect="1"/>
        </xdr:cNvPicPr>
      </xdr:nvPicPr>
      <xdr:blipFill>
        <a:blip xmlns:r="http://schemas.openxmlformats.org/officeDocument/2006/relationships" r:embed="rId4"/>
        <a:stretch>
          <a:fillRect/>
        </a:stretch>
      </xdr:blipFill>
      <xdr:spPr>
        <a:xfrm>
          <a:off x="0" y="12001500"/>
          <a:ext cx="4562475" cy="2409825"/>
        </a:xfrm>
        <a:prstGeom prst="rect">
          <a:avLst/>
        </a:prstGeom>
      </xdr:spPr>
    </xdr:pic>
    <xdr:clientData/>
  </xdr:twoCellAnchor>
  <xdr:twoCellAnchor>
    <xdr:from>
      <xdr:col>2</xdr:col>
      <xdr:colOff>485775</xdr:colOff>
      <xdr:row>72</xdr:row>
      <xdr:rowOff>142875</xdr:rowOff>
    </xdr:from>
    <xdr:to>
      <xdr:col>3</xdr:col>
      <xdr:colOff>504825</xdr:colOff>
      <xdr:row>73</xdr:row>
      <xdr:rowOff>57150</xdr:rowOff>
    </xdr:to>
    <xdr:sp macro="" textlink="">
      <xdr:nvSpPr>
        <xdr:cNvPr id="10" name="四角形 9">
          <a:extLst>
            <a:ext uri="{FF2B5EF4-FFF2-40B4-BE49-F238E27FC236}">
              <a16:creationId xmlns:a16="http://schemas.microsoft.com/office/drawing/2014/main" id="{429C71E0-FD59-4F13-A29D-1BB6DF7B3403}"/>
            </a:ext>
            <a:ext uri="{147F2762-F138-4A5C-976F-8EAC2B608ADB}">
              <a16:predDERef xmlns:a16="http://schemas.microsoft.com/office/drawing/2014/main" pred="{9C2338AA-7D69-5CAE-F21A-67840EE21830}"/>
            </a:ext>
          </a:extLst>
        </xdr:cNvPr>
        <xdr:cNvSpPr/>
      </xdr:nvSpPr>
      <xdr:spPr>
        <a:xfrm>
          <a:off x="1095375" y="12906375"/>
          <a:ext cx="62865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87</xdr:row>
      <xdr:rowOff>0</xdr:rowOff>
    </xdr:from>
    <xdr:to>
      <xdr:col>8</xdr:col>
      <xdr:colOff>295275</xdr:colOff>
      <xdr:row>99</xdr:row>
      <xdr:rowOff>123825</xdr:rowOff>
    </xdr:to>
    <xdr:pic>
      <xdr:nvPicPr>
        <xdr:cNvPr id="13" name="図 12">
          <a:extLst>
            <a:ext uri="{FF2B5EF4-FFF2-40B4-BE49-F238E27FC236}">
              <a16:creationId xmlns:a16="http://schemas.microsoft.com/office/drawing/2014/main" id="{4A3054F3-1F66-3D19-7AD9-5FAA7DBAB887}"/>
            </a:ext>
            <a:ext uri="{147F2762-F138-4A5C-976F-8EAC2B608ADB}">
              <a16:predDERef xmlns:a16="http://schemas.microsoft.com/office/drawing/2014/main" pred="{81A58F9E-3B96-411F-B1E1-52F1789DAF65}"/>
            </a:ext>
          </a:extLst>
        </xdr:cNvPr>
        <xdr:cNvPicPr>
          <a:picLocks noChangeAspect="1"/>
        </xdr:cNvPicPr>
      </xdr:nvPicPr>
      <xdr:blipFill>
        <a:blip xmlns:r="http://schemas.openxmlformats.org/officeDocument/2006/relationships" r:embed="rId5"/>
        <a:stretch>
          <a:fillRect/>
        </a:stretch>
      </xdr:blipFill>
      <xdr:spPr>
        <a:xfrm>
          <a:off x="0" y="18097500"/>
          <a:ext cx="4562475" cy="2409825"/>
        </a:xfrm>
        <a:prstGeom prst="rect">
          <a:avLst/>
        </a:prstGeom>
      </xdr:spPr>
    </xdr:pic>
    <xdr:clientData/>
  </xdr:twoCellAnchor>
  <xdr:twoCellAnchor>
    <xdr:from>
      <xdr:col>6</xdr:col>
      <xdr:colOff>276225</xdr:colOff>
      <xdr:row>98</xdr:row>
      <xdr:rowOff>76200</xdr:rowOff>
    </xdr:from>
    <xdr:to>
      <xdr:col>8</xdr:col>
      <xdr:colOff>200025</xdr:colOff>
      <xdr:row>98</xdr:row>
      <xdr:rowOff>180975</xdr:rowOff>
    </xdr:to>
    <xdr:sp macro="" textlink="">
      <xdr:nvSpPr>
        <xdr:cNvPr id="14" name="四角形 13">
          <a:extLst>
            <a:ext uri="{FF2B5EF4-FFF2-40B4-BE49-F238E27FC236}">
              <a16:creationId xmlns:a16="http://schemas.microsoft.com/office/drawing/2014/main" id="{28861058-2934-4B80-B162-B1BE02A58F69}"/>
            </a:ext>
            <a:ext uri="{147F2762-F138-4A5C-976F-8EAC2B608ADB}">
              <a16:predDERef xmlns:a16="http://schemas.microsoft.com/office/drawing/2014/main" pred="{4A3054F3-1F66-3D19-7AD9-5FAA7DBAB887}"/>
            </a:ext>
          </a:extLst>
        </xdr:cNvPr>
        <xdr:cNvSpPr/>
      </xdr:nvSpPr>
      <xdr:spPr>
        <a:xfrm>
          <a:off x="3324225" y="20269200"/>
          <a:ext cx="1143000" cy="1047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103</xdr:row>
      <xdr:rowOff>0</xdr:rowOff>
    </xdr:from>
    <xdr:to>
      <xdr:col>11</xdr:col>
      <xdr:colOff>304800</xdr:colOff>
      <xdr:row>115</xdr:row>
      <xdr:rowOff>142875</xdr:rowOff>
    </xdr:to>
    <xdr:pic>
      <xdr:nvPicPr>
        <xdr:cNvPr id="15" name="図 14">
          <a:extLst>
            <a:ext uri="{FF2B5EF4-FFF2-40B4-BE49-F238E27FC236}">
              <a16:creationId xmlns:a16="http://schemas.microsoft.com/office/drawing/2014/main" id="{83CE0C0B-54DC-E973-9095-F5C335009B70}"/>
            </a:ext>
            <a:ext uri="{147F2762-F138-4A5C-976F-8EAC2B608ADB}">
              <a16:predDERef xmlns:a16="http://schemas.microsoft.com/office/drawing/2014/main" pred="{28861058-2934-4B80-B162-B1BE02A58F69}"/>
            </a:ext>
          </a:extLst>
        </xdr:cNvPr>
        <xdr:cNvPicPr>
          <a:picLocks noChangeAspect="1"/>
        </xdr:cNvPicPr>
      </xdr:nvPicPr>
      <xdr:blipFill>
        <a:blip xmlns:r="http://schemas.openxmlformats.org/officeDocument/2006/relationships" r:embed="rId6"/>
        <a:stretch>
          <a:fillRect/>
        </a:stretch>
      </xdr:blipFill>
      <xdr:spPr>
        <a:xfrm>
          <a:off x="1828800" y="21145500"/>
          <a:ext cx="4572000" cy="2428875"/>
        </a:xfrm>
        <a:prstGeom prst="rect">
          <a:avLst/>
        </a:prstGeom>
      </xdr:spPr>
    </xdr:pic>
    <xdr:clientData/>
  </xdr:twoCellAnchor>
  <xdr:twoCellAnchor editAs="oneCell">
    <xdr:from>
      <xdr:col>4</xdr:col>
      <xdr:colOff>0</xdr:colOff>
      <xdr:row>116</xdr:row>
      <xdr:rowOff>0</xdr:rowOff>
    </xdr:from>
    <xdr:to>
      <xdr:col>11</xdr:col>
      <xdr:colOff>295275</xdr:colOff>
      <xdr:row>128</xdr:row>
      <xdr:rowOff>57150</xdr:rowOff>
    </xdr:to>
    <xdr:pic>
      <xdr:nvPicPr>
        <xdr:cNvPr id="16" name="図 15">
          <a:extLst>
            <a:ext uri="{FF2B5EF4-FFF2-40B4-BE49-F238E27FC236}">
              <a16:creationId xmlns:a16="http://schemas.microsoft.com/office/drawing/2014/main" id="{5284B1F6-94AD-66BA-39E1-D8E3CCF20533}"/>
            </a:ext>
            <a:ext uri="{147F2762-F138-4A5C-976F-8EAC2B608ADB}">
              <a16:predDERef xmlns:a16="http://schemas.microsoft.com/office/drawing/2014/main" pred="{83CE0C0B-54DC-E973-9095-F5C335009B70}"/>
            </a:ext>
          </a:extLst>
        </xdr:cNvPr>
        <xdr:cNvPicPr>
          <a:picLocks noChangeAspect="1"/>
        </xdr:cNvPicPr>
      </xdr:nvPicPr>
      <xdr:blipFill>
        <a:blip xmlns:r="http://schemas.openxmlformats.org/officeDocument/2006/relationships" r:embed="rId7"/>
        <a:stretch>
          <a:fillRect/>
        </a:stretch>
      </xdr:blipFill>
      <xdr:spPr>
        <a:xfrm>
          <a:off x="1828800" y="23622000"/>
          <a:ext cx="4562475" cy="2343150"/>
        </a:xfrm>
        <a:prstGeom prst="rect">
          <a:avLst/>
        </a:prstGeom>
      </xdr:spPr>
    </xdr:pic>
    <xdr:clientData/>
  </xdr:twoCellAnchor>
  <xdr:twoCellAnchor>
    <xdr:from>
      <xdr:col>9</xdr:col>
      <xdr:colOff>257175</xdr:colOff>
      <xdr:row>107</xdr:row>
      <xdr:rowOff>152400</xdr:rowOff>
    </xdr:from>
    <xdr:to>
      <xdr:col>11</xdr:col>
      <xdr:colOff>323850</xdr:colOff>
      <xdr:row>114</xdr:row>
      <xdr:rowOff>123825</xdr:rowOff>
    </xdr:to>
    <xdr:sp macro="" textlink="">
      <xdr:nvSpPr>
        <xdr:cNvPr id="17" name="四角形 16">
          <a:extLst>
            <a:ext uri="{FF2B5EF4-FFF2-40B4-BE49-F238E27FC236}">
              <a16:creationId xmlns:a16="http://schemas.microsoft.com/office/drawing/2014/main" id="{CD71FF3A-B789-46BC-897E-E4889DF89443}"/>
            </a:ext>
            <a:ext uri="{147F2762-F138-4A5C-976F-8EAC2B608ADB}">
              <a16:predDERef xmlns:a16="http://schemas.microsoft.com/office/drawing/2014/main" pred="{5284B1F6-94AD-66BA-39E1-D8E3CCF20533}"/>
            </a:ext>
          </a:extLst>
        </xdr:cNvPr>
        <xdr:cNvSpPr/>
      </xdr:nvSpPr>
      <xdr:spPr>
        <a:xfrm>
          <a:off x="5133975" y="22059900"/>
          <a:ext cx="1285875" cy="13049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9</xdr:col>
      <xdr:colOff>323850</xdr:colOff>
      <xdr:row>121</xdr:row>
      <xdr:rowOff>133350</xdr:rowOff>
    </xdr:from>
    <xdr:to>
      <xdr:col>11</xdr:col>
      <xdr:colOff>295275</xdr:colOff>
      <xdr:row>127</xdr:row>
      <xdr:rowOff>85725</xdr:rowOff>
    </xdr:to>
    <xdr:sp macro="" textlink="">
      <xdr:nvSpPr>
        <xdr:cNvPr id="18" name="四角形 17">
          <a:extLst>
            <a:ext uri="{FF2B5EF4-FFF2-40B4-BE49-F238E27FC236}">
              <a16:creationId xmlns:a16="http://schemas.microsoft.com/office/drawing/2014/main" id="{5B50A135-44F0-410D-9B24-D510A822FF48}"/>
            </a:ext>
            <a:ext uri="{147F2762-F138-4A5C-976F-8EAC2B608ADB}">
              <a16:predDERef xmlns:a16="http://schemas.microsoft.com/office/drawing/2014/main" pred="{CD71FF3A-B789-46BC-897E-E4889DF89443}"/>
            </a:ext>
          </a:extLst>
        </xdr:cNvPr>
        <xdr:cNvSpPr/>
      </xdr:nvSpPr>
      <xdr:spPr>
        <a:xfrm>
          <a:off x="5200650" y="24707850"/>
          <a:ext cx="1190625" cy="10953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76200</xdr:colOff>
      <xdr:row>131</xdr:row>
      <xdr:rowOff>161925</xdr:rowOff>
    </xdr:from>
    <xdr:to>
      <xdr:col>11</xdr:col>
      <xdr:colOff>381000</xdr:colOff>
      <xdr:row>143</xdr:row>
      <xdr:rowOff>57150</xdr:rowOff>
    </xdr:to>
    <xdr:pic>
      <xdr:nvPicPr>
        <xdr:cNvPr id="23" name="図 22">
          <a:extLst>
            <a:ext uri="{FF2B5EF4-FFF2-40B4-BE49-F238E27FC236}">
              <a16:creationId xmlns:a16="http://schemas.microsoft.com/office/drawing/2014/main" id="{1098076E-E93D-865D-9D4C-177F2E1565F1}"/>
            </a:ext>
            <a:ext uri="{147F2762-F138-4A5C-976F-8EAC2B608ADB}">
              <a16:predDERef xmlns:a16="http://schemas.microsoft.com/office/drawing/2014/main" pred="{ECBB648E-DCA3-4F07-A42A-3E447C4C7C16}"/>
            </a:ext>
          </a:extLst>
        </xdr:cNvPr>
        <xdr:cNvPicPr>
          <a:picLocks noChangeAspect="1"/>
        </xdr:cNvPicPr>
      </xdr:nvPicPr>
      <xdr:blipFill>
        <a:blip xmlns:r="http://schemas.openxmlformats.org/officeDocument/2006/relationships" r:embed="rId8"/>
        <a:stretch>
          <a:fillRect/>
        </a:stretch>
      </xdr:blipFill>
      <xdr:spPr>
        <a:xfrm>
          <a:off x="1905000" y="26641425"/>
          <a:ext cx="4572000" cy="2419350"/>
        </a:xfrm>
        <a:prstGeom prst="rect">
          <a:avLst/>
        </a:prstGeom>
      </xdr:spPr>
    </xdr:pic>
    <xdr:clientData/>
  </xdr:twoCellAnchor>
  <xdr:twoCellAnchor>
    <xdr:from>
      <xdr:col>4</xdr:col>
      <xdr:colOff>47625</xdr:colOff>
      <xdr:row>142</xdr:row>
      <xdr:rowOff>57150</xdr:rowOff>
    </xdr:from>
    <xdr:to>
      <xdr:col>5</xdr:col>
      <xdr:colOff>581025</xdr:colOff>
      <xdr:row>143</xdr:row>
      <xdr:rowOff>85725</xdr:rowOff>
    </xdr:to>
    <xdr:sp macro="" textlink="">
      <xdr:nvSpPr>
        <xdr:cNvPr id="24" name="四角形 23">
          <a:extLst>
            <a:ext uri="{FF2B5EF4-FFF2-40B4-BE49-F238E27FC236}">
              <a16:creationId xmlns:a16="http://schemas.microsoft.com/office/drawing/2014/main" id="{D5AE57D9-F6F6-424D-8192-B46E4B710472}"/>
            </a:ext>
            <a:ext uri="{147F2762-F138-4A5C-976F-8EAC2B608ADB}">
              <a16:predDERef xmlns:a16="http://schemas.microsoft.com/office/drawing/2014/main" pred="{1098076E-E93D-865D-9D4C-177F2E1565F1}"/>
            </a:ext>
          </a:extLst>
        </xdr:cNvPr>
        <xdr:cNvSpPr/>
      </xdr:nvSpPr>
      <xdr:spPr>
        <a:xfrm>
          <a:off x="2486025" y="28755975"/>
          <a:ext cx="1143000" cy="2190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4</xdr:col>
      <xdr:colOff>0</xdr:colOff>
      <xdr:row>145</xdr:row>
      <xdr:rowOff>0</xdr:rowOff>
    </xdr:from>
    <xdr:to>
      <xdr:col>11</xdr:col>
      <xdr:colOff>304800</xdr:colOff>
      <xdr:row>157</xdr:row>
      <xdr:rowOff>114300</xdr:rowOff>
    </xdr:to>
    <xdr:pic>
      <xdr:nvPicPr>
        <xdr:cNvPr id="25" name="図 24">
          <a:extLst>
            <a:ext uri="{FF2B5EF4-FFF2-40B4-BE49-F238E27FC236}">
              <a16:creationId xmlns:a16="http://schemas.microsoft.com/office/drawing/2014/main" id="{2FCBAD82-C399-C59C-81F4-4F7116BB3ABC}"/>
            </a:ext>
            <a:ext uri="{147F2762-F138-4A5C-976F-8EAC2B608ADB}">
              <a16:predDERef xmlns:a16="http://schemas.microsoft.com/office/drawing/2014/main" pred="{D5AE57D9-F6F6-424D-8192-B46E4B710472}"/>
            </a:ext>
          </a:extLst>
        </xdr:cNvPr>
        <xdr:cNvPicPr>
          <a:picLocks noChangeAspect="1"/>
        </xdr:cNvPicPr>
      </xdr:nvPicPr>
      <xdr:blipFill>
        <a:blip xmlns:r="http://schemas.openxmlformats.org/officeDocument/2006/relationships" r:embed="rId9"/>
        <a:stretch>
          <a:fillRect/>
        </a:stretch>
      </xdr:blipFill>
      <xdr:spPr>
        <a:xfrm>
          <a:off x="1828800" y="29146500"/>
          <a:ext cx="4572000" cy="2400300"/>
        </a:xfrm>
        <a:prstGeom prst="rect">
          <a:avLst/>
        </a:prstGeom>
      </xdr:spPr>
    </xdr:pic>
    <xdr:clientData/>
  </xdr:twoCellAnchor>
  <xdr:twoCellAnchor>
    <xdr:from>
      <xdr:col>4</xdr:col>
      <xdr:colOff>47625</xdr:colOff>
      <xdr:row>156</xdr:row>
      <xdr:rowOff>180975</xdr:rowOff>
    </xdr:from>
    <xdr:to>
      <xdr:col>5</xdr:col>
      <xdr:colOff>523875</xdr:colOff>
      <xdr:row>157</xdr:row>
      <xdr:rowOff>114300</xdr:rowOff>
    </xdr:to>
    <xdr:sp macro="" textlink="">
      <xdr:nvSpPr>
        <xdr:cNvPr id="26" name="四角形 25">
          <a:extLst>
            <a:ext uri="{FF2B5EF4-FFF2-40B4-BE49-F238E27FC236}">
              <a16:creationId xmlns:a16="http://schemas.microsoft.com/office/drawing/2014/main" id="{BD7AF7D0-325A-4873-8103-87BA0A441018}"/>
            </a:ext>
            <a:ext uri="{147F2762-F138-4A5C-976F-8EAC2B608ADB}">
              <a16:predDERef xmlns:a16="http://schemas.microsoft.com/office/drawing/2014/main" pred="{2FCBAD82-C399-C59C-81F4-4F7116BB3ABC}"/>
            </a:ext>
          </a:extLst>
        </xdr:cNvPr>
        <xdr:cNvSpPr/>
      </xdr:nvSpPr>
      <xdr:spPr>
        <a:xfrm>
          <a:off x="1876425" y="3142297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161</xdr:row>
      <xdr:rowOff>28575</xdr:rowOff>
    </xdr:from>
    <xdr:to>
      <xdr:col>8</xdr:col>
      <xdr:colOff>304800</xdr:colOff>
      <xdr:row>173</xdr:row>
      <xdr:rowOff>142875</xdr:rowOff>
    </xdr:to>
    <xdr:pic>
      <xdr:nvPicPr>
        <xdr:cNvPr id="27" name="図 26">
          <a:extLst>
            <a:ext uri="{FF2B5EF4-FFF2-40B4-BE49-F238E27FC236}">
              <a16:creationId xmlns:a16="http://schemas.microsoft.com/office/drawing/2014/main" id="{F0097FBA-7DC1-7011-8DC1-EC34EE842490}"/>
            </a:ext>
            <a:ext uri="{147F2762-F138-4A5C-976F-8EAC2B608ADB}">
              <a16:predDERef xmlns:a16="http://schemas.microsoft.com/office/drawing/2014/main" pred="{BD7AF7D0-325A-4873-8103-87BA0A441018}"/>
            </a:ext>
          </a:extLst>
        </xdr:cNvPr>
        <xdr:cNvPicPr>
          <a:picLocks noChangeAspect="1"/>
        </xdr:cNvPicPr>
      </xdr:nvPicPr>
      <xdr:blipFill>
        <a:blip xmlns:r="http://schemas.openxmlformats.org/officeDocument/2006/relationships" r:embed="rId10"/>
        <a:stretch>
          <a:fillRect/>
        </a:stretch>
      </xdr:blipFill>
      <xdr:spPr>
        <a:xfrm>
          <a:off x="0" y="32223075"/>
          <a:ext cx="4572000" cy="2400300"/>
        </a:xfrm>
        <a:prstGeom prst="rect">
          <a:avLst/>
        </a:prstGeom>
      </xdr:spPr>
    </xdr:pic>
    <xdr:clientData/>
  </xdr:twoCellAnchor>
  <xdr:twoCellAnchor editAs="oneCell">
    <xdr:from>
      <xdr:col>1</xdr:col>
      <xdr:colOff>0</xdr:colOff>
      <xdr:row>175</xdr:row>
      <xdr:rowOff>0</xdr:rowOff>
    </xdr:from>
    <xdr:to>
      <xdr:col>8</xdr:col>
      <xdr:colOff>304800</xdr:colOff>
      <xdr:row>187</xdr:row>
      <xdr:rowOff>123825</xdr:rowOff>
    </xdr:to>
    <xdr:pic>
      <xdr:nvPicPr>
        <xdr:cNvPr id="28" name="図 27">
          <a:extLst>
            <a:ext uri="{FF2B5EF4-FFF2-40B4-BE49-F238E27FC236}">
              <a16:creationId xmlns:a16="http://schemas.microsoft.com/office/drawing/2014/main" id="{480D5A48-FE33-F0DD-9B05-E01CB2A5FCD1}"/>
            </a:ext>
            <a:ext uri="{147F2762-F138-4A5C-976F-8EAC2B608ADB}">
              <a16:predDERef xmlns:a16="http://schemas.microsoft.com/office/drawing/2014/main" pred="{F0097FBA-7DC1-7011-8DC1-EC34EE842490}"/>
            </a:ext>
          </a:extLst>
        </xdr:cNvPr>
        <xdr:cNvPicPr>
          <a:picLocks noChangeAspect="1"/>
        </xdr:cNvPicPr>
      </xdr:nvPicPr>
      <xdr:blipFill>
        <a:blip xmlns:r="http://schemas.openxmlformats.org/officeDocument/2006/relationships" r:embed="rId11"/>
        <a:stretch>
          <a:fillRect/>
        </a:stretch>
      </xdr:blipFill>
      <xdr:spPr>
        <a:xfrm>
          <a:off x="0" y="34861500"/>
          <a:ext cx="4572000" cy="2409825"/>
        </a:xfrm>
        <a:prstGeom prst="rect">
          <a:avLst/>
        </a:prstGeom>
      </xdr:spPr>
    </xdr:pic>
    <xdr:clientData/>
  </xdr:twoCellAnchor>
  <xdr:twoCellAnchor>
    <xdr:from>
      <xdr:col>2</xdr:col>
      <xdr:colOff>466725</xdr:colOff>
      <xdr:row>164</xdr:row>
      <xdr:rowOff>57150</xdr:rowOff>
    </xdr:from>
    <xdr:to>
      <xdr:col>4</xdr:col>
      <xdr:colOff>0</xdr:colOff>
      <xdr:row>172</xdr:row>
      <xdr:rowOff>28575</xdr:rowOff>
    </xdr:to>
    <xdr:sp macro="" textlink="">
      <xdr:nvSpPr>
        <xdr:cNvPr id="29" name="四角形 28">
          <a:extLst>
            <a:ext uri="{FF2B5EF4-FFF2-40B4-BE49-F238E27FC236}">
              <a16:creationId xmlns:a16="http://schemas.microsoft.com/office/drawing/2014/main" id="{1D5A6AB8-989E-4D9C-A03F-E6A0D00EB055}"/>
            </a:ext>
            <a:ext uri="{147F2762-F138-4A5C-976F-8EAC2B608ADB}">
              <a16:predDERef xmlns:a16="http://schemas.microsoft.com/office/drawing/2014/main" pred="{480D5A48-FE33-F0DD-9B05-E01CB2A5FCD1}"/>
            </a:ext>
          </a:extLst>
        </xdr:cNvPr>
        <xdr:cNvSpPr/>
      </xdr:nvSpPr>
      <xdr:spPr>
        <a:xfrm>
          <a:off x="1076325" y="32823150"/>
          <a:ext cx="752475" cy="14954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9525</xdr:colOff>
      <xdr:row>182</xdr:row>
      <xdr:rowOff>76200</xdr:rowOff>
    </xdr:from>
    <xdr:to>
      <xdr:col>1</xdr:col>
      <xdr:colOff>533400</xdr:colOff>
      <xdr:row>183</xdr:row>
      <xdr:rowOff>28575</xdr:rowOff>
    </xdr:to>
    <xdr:sp macro="" textlink="">
      <xdr:nvSpPr>
        <xdr:cNvPr id="30" name="四角形 29">
          <a:extLst>
            <a:ext uri="{FF2B5EF4-FFF2-40B4-BE49-F238E27FC236}">
              <a16:creationId xmlns:a16="http://schemas.microsoft.com/office/drawing/2014/main" id="{D73F2676-3DC2-4AAF-BB8E-196DCEB35A40}"/>
            </a:ext>
            <a:ext uri="{147F2762-F138-4A5C-976F-8EAC2B608ADB}">
              <a16:predDERef xmlns:a16="http://schemas.microsoft.com/office/drawing/2014/main" pred="{1D5A6AB8-989E-4D9C-A03F-E6A0D00EB055}"/>
            </a:ext>
          </a:extLst>
        </xdr:cNvPr>
        <xdr:cNvSpPr/>
      </xdr:nvSpPr>
      <xdr:spPr>
        <a:xfrm>
          <a:off x="9525" y="36271200"/>
          <a:ext cx="5238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533400</xdr:colOff>
      <xdr:row>178</xdr:row>
      <xdr:rowOff>38100</xdr:rowOff>
    </xdr:from>
    <xdr:to>
      <xdr:col>3</xdr:col>
      <xdr:colOff>542925</xdr:colOff>
      <xdr:row>185</xdr:row>
      <xdr:rowOff>114300</xdr:rowOff>
    </xdr:to>
    <xdr:sp macro="" textlink="">
      <xdr:nvSpPr>
        <xdr:cNvPr id="31" name="四角形 30">
          <a:extLst>
            <a:ext uri="{FF2B5EF4-FFF2-40B4-BE49-F238E27FC236}">
              <a16:creationId xmlns:a16="http://schemas.microsoft.com/office/drawing/2014/main" id="{99E7D3FF-8B9C-44E2-BB73-E13319275B8C}"/>
            </a:ext>
            <a:ext uri="{147F2762-F138-4A5C-976F-8EAC2B608ADB}">
              <a16:predDERef xmlns:a16="http://schemas.microsoft.com/office/drawing/2014/main" pred="{D73F2676-3DC2-4AAF-BB8E-196DCEB35A40}"/>
            </a:ext>
          </a:extLst>
        </xdr:cNvPr>
        <xdr:cNvSpPr/>
      </xdr:nvSpPr>
      <xdr:spPr>
        <a:xfrm>
          <a:off x="1143000" y="35471100"/>
          <a:ext cx="619125" cy="14097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533400</xdr:colOff>
      <xdr:row>181</xdr:row>
      <xdr:rowOff>171450</xdr:rowOff>
    </xdr:from>
    <xdr:to>
      <xdr:col>2</xdr:col>
      <xdr:colOff>533400</xdr:colOff>
      <xdr:row>182</xdr:row>
      <xdr:rowOff>85725</xdr:rowOff>
    </xdr:to>
    <xdr:cxnSp macro="">
      <xdr:nvCxnSpPr>
        <xdr:cNvPr id="32" name="直線コネクタ 31">
          <a:extLst>
            <a:ext uri="{FF2B5EF4-FFF2-40B4-BE49-F238E27FC236}">
              <a16:creationId xmlns:a16="http://schemas.microsoft.com/office/drawing/2014/main" id="{1CC478F9-31BB-310B-D4D4-C1D634301AAE}"/>
            </a:ext>
            <a:ext uri="{147F2762-F138-4A5C-976F-8EAC2B608ADB}">
              <a16:predDERef xmlns:a16="http://schemas.microsoft.com/office/drawing/2014/main" pred="{99E7D3FF-8B9C-44E2-BB73-E13319275B8C}"/>
            </a:ext>
          </a:extLst>
        </xdr:cNvPr>
        <xdr:cNvCxnSpPr>
          <a:cxnSpLocks/>
          <a:endCxn id="31" idx="1"/>
          <a:extLst>
            <a:ext uri="{5F17804C-33F3-41E3-A699-7DCFA2EF7971}">
              <a16:cxnDERefs xmlns:a16="http://schemas.microsoft.com/office/drawing/2014/main" st="{00000000-0000-0000-0000-000000000000}" end="{99E7D3FF-8B9C-44E2-BB73-E13319275B8C}"/>
            </a:ext>
          </a:extLst>
        </xdr:cNvCxnSpPr>
      </xdr:nvCxnSpPr>
      <xdr:spPr>
        <a:xfrm flipV="1">
          <a:off x="533400" y="36175950"/>
          <a:ext cx="609600" cy="10477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192</xdr:row>
      <xdr:rowOff>0</xdr:rowOff>
    </xdr:from>
    <xdr:to>
      <xdr:col>8</xdr:col>
      <xdr:colOff>304800</xdr:colOff>
      <xdr:row>204</xdr:row>
      <xdr:rowOff>142875</xdr:rowOff>
    </xdr:to>
    <xdr:pic>
      <xdr:nvPicPr>
        <xdr:cNvPr id="33" name="図 32">
          <a:extLst>
            <a:ext uri="{FF2B5EF4-FFF2-40B4-BE49-F238E27FC236}">
              <a16:creationId xmlns:a16="http://schemas.microsoft.com/office/drawing/2014/main" id="{8CB918C4-5A28-1A8D-4A81-8C10D4E67B36}"/>
            </a:ext>
            <a:ext uri="{147F2762-F138-4A5C-976F-8EAC2B608ADB}">
              <a16:predDERef xmlns:a16="http://schemas.microsoft.com/office/drawing/2014/main" pred="{1CC478F9-31BB-310B-D4D4-C1D634301AAE}"/>
            </a:ext>
          </a:extLst>
        </xdr:cNvPr>
        <xdr:cNvPicPr>
          <a:picLocks noChangeAspect="1"/>
        </xdr:cNvPicPr>
      </xdr:nvPicPr>
      <xdr:blipFill>
        <a:blip xmlns:r="http://schemas.openxmlformats.org/officeDocument/2006/relationships" r:embed="rId12"/>
        <a:stretch>
          <a:fillRect/>
        </a:stretch>
      </xdr:blipFill>
      <xdr:spPr>
        <a:xfrm>
          <a:off x="0" y="38100000"/>
          <a:ext cx="4572000" cy="2428875"/>
        </a:xfrm>
        <a:prstGeom prst="rect">
          <a:avLst/>
        </a:prstGeom>
      </xdr:spPr>
    </xdr:pic>
    <xdr:clientData/>
  </xdr:twoCellAnchor>
  <xdr:twoCellAnchor>
    <xdr:from>
      <xdr:col>3</xdr:col>
      <xdr:colOff>114300</xdr:colOff>
      <xdr:row>193</xdr:row>
      <xdr:rowOff>161925</xdr:rowOff>
    </xdr:from>
    <xdr:to>
      <xdr:col>4</xdr:col>
      <xdr:colOff>590550</xdr:colOff>
      <xdr:row>194</xdr:row>
      <xdr:rowOff>95250</xdr:rowOff>
    </xdr:to>
    <xdr:sp macro="" textlink="">
      <xdr:nvSpPr>
        <xdr:cNvPr id="34" name="四角形 33">
          <a:extLst>
            <a:ext uri="{FF2B5EF4-FFF2-40B4-BE49-F238E27FC236}">
              <a16:creationId xmlns:a16="http://schemas.microsoft.com/office/drawing/2014/main" id="{F9806567-AB95-4526-8DAB-987A2519E4F5}"/>
            </a:ext>
            <a:ext uri="{147F2762-F138-4A5C-976F-8EAC2B608ADB}">
              <a16:predDERef xmlns:a16="http://schemas.microsoft.com/office/drawing/2014/main" pred="{8CB918C4-5A28-1A8D-4A81-8C10D4E67B36}"/>
            </a:ext>
          </a:extLst>
        </xdr:cNvPr>
        <xdr:cNvSpPr/>
      </xdr:nvSpPr>
      <xdr:spPr>
        <a:xfrm>
          <a:off x="1333500" y="38452425"/>
          <a:ext cx="10858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19050</xdr:colOff>
      <xdr:row>203</xdr:row>
      <xdr:rowOff>114300</xdr:rowOff>
    </xdr:from>
    <xdr:to>
      <xdr:col>2</xdr:col>
      <xdr:colOff>342900</xdr:colOff>
      <xdr:row>204</xdr:row>
      <xdr:rowOff>47625</xdr:rowOff>
    </xdr:to>
    <xdr:sp macro="" textlink="">
      <xdr:nvSpPr>
        <xdr:cNvPr id="35" name="四角形 34">
          <a:extLst>
            <a:ext uri="{FF2B5EF4-FFF2-40B4-BE49-F238E27FC236}">
              <a16:creationId xmlns:a16="http://schemas.microsoft.com/office/drawing/2014/main" id="{EAB54EF9-FAD7-41D1-99B5-37E8EBE3BA28}"/>
            </a:ext>
            <a:ext uri="{147F2762-F138-4A5C-976F-8EAC2B608ADB}">
              <a16:predDERef xmlns:a16="http://schemas.microsoft.com/office/drawing/2014/main" pred="{F9806567-AB95-4526-8DAB-987A2519E4F5}"/>
            </a:ext>
          </a:extLst>
        </xdr:cNvPr>
        <xdr:cNvSpPr/>
      </xdr:nvSpPr>
      <xdr:spPr>
        <a:xfrm>
          <a:off x="19050" y="40309800"/>
          <a:ext cx="933450" cy="1238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4</xdr:col>
      <xdr:colOff>590550</xdr:colOff>
      <xdr:row>194</xdr:row>
      <xdr:rowOff>38100</xdr:rowOff>
    </xdr:from>
    <xdr:to>
      <xdr:col>9</xdr:col>
      <xdr:colOff>238125</xdr:colOff>
      <xdr:row>195</xdr:row>
      <xdr:rowOff>85725</xdr:rowOff>
    </xdr:to>
    <xdr:cxnSp macro="">
      <xdr:nvCxnSpPr>
        <xdr:cNvPr id="36" name="直線コネクタ 35">
          <a:extLst>
            <a:ext uri="{FF2B5EF4-FFF2-40B4-BE49-F238E27FC236}">
              <a16:creationId xmlns:a16="http://schemas.microsoft.com/office/drawing/2014/main" id="{D6D188C8-2E7B-412E-B72A-EAE61EF41959}"/>
            </a:ext>
            <a:ext uri="{147F2762-F138-4A5C-976F-8EAC2B608ADB}">
              <a16:predDERef xmlns:a16="http://schemas.microsoft.com/office/drawing/2014/main" pred="{EAB54EF9-FAD7-41D1-99B5-37E8EBE3BA28}"/>
            </a:ext>
          </a:extLst>
        </xdr:cNvPr>
        <xdr:cNvCxnSpPr>
          <a:cxnSpLocks/>
          <a:endCxn id="34" idx="3"/>
          <a:extLst>
            <a:ext uri="{5F17804C-33F3-41E3-A699-7DCFA2EF7971}">
              <a16:cxnDERefs xmlns:a16="http://schemas.microsoft.com/office/drawing/2014/main" st="{00000000-0000-0000-0000-000000000000}" end="{F9806567-AB95-4526-8DAB-987A2519E4F5}"/>
            </a:ext>
          </a:extLst>
        </xdr:cNvCxnSpPr>
      </xdr:nvCxnSpPr>
      <xdr:spPr>
        <a:xfrm flipH="1" flipV="1">
          <a:off x="2419350" y="38519100"/>
          <a:ext cx="2695575" cy="238125"/>
        </a:xfrm>
        <a:prstGeom prst="line">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0</xdr:colOff>
      <xdr:row>210</xdr:row>
      <xdr:rowOff>0</xdr:rowOff>
    </xdr:from>
    <xdr:to>
      <xdr:col>8</xdr:col>
      <xdr:colOff>304800</xdr:colOff>
      <xdr:row>222</xdr:row>
      <xdr:rowOff>133350</xdr:rowOff>
    </xdr:to>
    <xdr:pic>
      <xdr:nvPicPr>
        <xdr:cNvPr id="38" name="図 37">
          <a:extLst>
            <a:ext uri="{FF2B5EF4-FFF2-40B4-BE49-F238E27FC236}">
              <a16:creationId xmlns:a16="http://schemas.microsoft.com/office/drawing/2014/main" id="{3C1DBC54-6C46-7B40-87AB-CE41DD3C3876}"/>
            </a:ext>
            <a:ext uri="{147F2762-F138-4A5C-976F-8EAC2B608ADB}">
              <a16:predDERef xmlns:a16="http://schemas.microsoft.com/office/drawing/2014/main" pred="{D6D188C8-2E7B-412E-B72A-EAE61EF41959}"/>
            </a:ext>
          </a:extLst>
        </xdr:cNvPr>
        <xdr:cNvPicPr>
          <a:picLocks noChangeAspect="1"/>
        </xdr:cNvPicPr>
      </xdr:nvPicPr>
      <xdr:blipFill>
        <a:blip xmlns:r="http://schemas.openxmlformats.org/officeDocument/2006/relationships" r:embed="rId13"/>
        <a:stretch>
          <a:fillRect/>
        </a:stretch>
      </xdr:blipFill>
      <xdr:spPr>
        <a:xfrm>
          <a:off x="0" y="41529000"/>
          <a:ext cx="4572000" cy="2419350"/>
        </a:xfrm>
        <a:prstGeom prst="rect">
          <a:avLst/>
        </a:prstGeom>
      </xdr:spPr>
    </xdr:pic>
    <xdr:clientData/>
  </xdr:twoCellAnchor>
  <xdr:twoCellAnchor>
    <xdr:from>
      <xdr:col>4</xdr:col>
      <xdr:colOff>276225</xdr:colOff>
      <xdr:row>211</xdr:row>
      <xdr:rowOff>123825</xdr:rowOff>
    </xdr:from>
    <xdr:to>
      <xdr:col>5</xdr:col>
      <xdr:colOff>171450</xdr:colOff>
      <xdr:row>212</xdr:row>
      <xdr:rowOff>114300</xdr:rowOff>
    </xdr:to>
    <xdr:sp macro="" textlink="">
      <xdr:nvSpPr>
        <xdr:cNvPr id="39" name="四角形 38">
          <a:extLst>
            <a:ext uri="{FF2B5EF4-FFF2-40B4-BE49-F238E27FC236}">
              <a16:creationId xmlns:a16="http://schemas.microsoft.com/office/drawing/2014/main" id="{09737A95-0AC2-443D-9C02-8FA7959FC293}"/>
            </a:ext>
            <a:ext uri="{147F2762-F138-4A5C-976F-8EAC2B608ADB}">
              <a16:predDERef xmlns:a16="http://schemas.microsoft.com/office/drawing/2014/main" pred="{3C1DBC54-6C46-7B40-87AB-CE41DD3C3876}"/>
            </a:ext>
          </a:extLst>
        </xdr:cNvPr>
        <xdr:cNvSpPr/>
      </xdr:nvSpPr>
      <xdr:spPr>
        <a:xfrm flipV="1">
          <a:off x="2105025" y="41843325"/>
          <a:ext cx="504825"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2</xdr:col>
      <xdr:colOff>485775</xdr:colOff>
      <xdr:row>221</xdr:row>
      <xdr:rowOff>38100</xdr:rowOff>
    </xdr:from>
    <xdr:to>
      <xdr:col>4</xdr:col>
      <xdr:colOff>76200</xdr:colOff>
      <xdr:row>221</xdr:row>
      <xdr:rowOff>180975</xdr:rowOff>
    </xdr:to>
    <xdr:sp macro="" textlink="">
      <xdr:nvSpPr>
        <xdr:cNvPr id="40" name="四角形 39">
          <a:extLst>
            <a:ext uri="{FF2B5EF4-FFF2-40B4-BE49-F238E27FC236}">
              <a16:creationId xmlns:a16="http://schemas.microsoft.com/office/drawing/2014/main" id="{C30D2B99-F32F-4A21-827F-83ACAC6863A0}"/>
            </a:ext>
            <a:ext uri="{147F2762-F138-4A5C-976F-8EAC2B608ADB}">
              <a16:predDERef xmlns:a16="http://schemas.microsoft.com/office/drawing/2014/main" pred="{09737A95-0AC2-443D-9C02-8FA7959FC293}"/>
            </a:ext>
          </a:extLst>
        </xdr:cNvPr>
        <xdr:cNvSpPr/>
      </xdr:nvSpPr>
      <xdr:spPr>
        <a:xfrm>
          <a:off x="1095375" y="43662600"/>
          <a:ext cx="80962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xdr:col>
      <xdr:colOff>0</xdr:colOff>
      <xdr:row>222</xdr:row>
      <xdr:rowOff>28575</xdr:rowOff>
    </xdr:from>
    <xdr:to>
      <xdr:col>2</xdr:col>
      <xdr:colOff>257175</xdr:colOff>
      <xdr:row>222</xdr:row>
      <xdr:rowOff>142875</xdr:rowOff>
    </xdr:to>
    <xdr:sp macro="" textlink="">
      <xdr:nvSpPr>
        <xdr:cNvPr id="41" name="四角形 40">
          <a:extLst>
            <a:ext uri="{FF2B5EF4-FFF2-40B4-BE49-F238E27FC236}">
              <a16:creationId xmlns:a16="http://schemas.microsoft.com/office/drawing/2014/main" id="{A5CE736F-213B-4F9F-BF18-7E116339D064}"/>
            </a:ext>
            <a:ext uri="{147F2762-F138-4A5C-976F-8EAC2B608ADB}">
              <a16:predDERef xmlns:a16="http://schemas.microsoft.com/office/drawing/2014/main" pred="{C30D2B99-F32F-4A21-827F-83ACAC6863A0}"/>
            </a:ext>
          </a:extLst>
        </xdr:cNvPr>
        <xdr:cNvSpPr/>
      </xdr:nvSpPr>
      <xdr:spPr>
        <a:xfrm>
          <a:off x="0" y="43843575"/>
          <a:ext cx="866775" cy="114300"/>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xdr:from>
      <xdr:col>11</xdr:col>
      <xdr:colOff>304800</xdr:colOff>
      <xdr:row>25</xdr:row>
      <xdr:rowOff>66675</xdr:rowOff>
    </xdr:from>
    <xdr:to>
      <xdr:col>12</xdr:col>
      <xdr:colOff>390525</xdr:colOff>
      <xdr:row>26</xdr:row>
      <xdr:rowOff>76200</xdr:rowOff>
    </xdr:to>
    <xdr:sp macro="" textlink="">
      <xdr:nvSpPr>
        <xdr:cNvPr id="2" name="四角形 1">
          <a:extLst>
            <a:ext uri="{FF2B5EF4-FFF2-40B4-BE49-F238E27FC236}">
              <a16:creationId xmlns:a16="http://schemas.microsoft.com/office/drawing/2014/main" id="{91B43E01-297B-46C3-A6FC-6E76422E273E}"/>
            </a:ext>
            <a:ext uri="{147F2762-F138-4A5C-976F-8EAC2B608ADB}">
              <a16:predDERef xmlns:a16="http://schemas.microsoft.com/office/drawing/2014/main" pred="{A5CE736F-213B-4F9F-BF18-7E116339D064}"/>
            </a:ext>
          </a:extLst>
        </xdr:cNvPr>
        <xdr:cNvSpPr/>
      </xdr:nvSpPr>
      <xdr:spPr>
        <a:xfrm>
          <a:off x="7010400" y="5286375"/>
          <a:ext cx="695325" cy="20002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224</xdr:row>
      <xdr:rowOff>171450</xdr:rowOff>
    </xdr:from>
    <xdr:to>
      <xdr:col>8</xdr:col>
      <xdr:colOff>304800</xdr:colOff>
      <xdr:row>237</xdr:row>
      <xdr:rowOff>114300</xdr:rowOff>
    </xdr:to>
    <xdr:pic>
      <xdr:nvPicPr>
        <xdr:cNvPr id="3" name="図 2">
          <a:extLst>
            <a:ext uri="{FF2B5EF4-FFF2-40B4-BE49-F238E27FC236}">
              <a16:creationId xmlns:a16="http://schemas.microsoft.com/office/drawing/2014/main" id="{F8E1079C-4302-8C2A-F5D8-0E92D391F9E5}"/>
            </a:ext>
            <a:ext uri="{147F2762-F138-4A5C-976F-8EAC2B608ADB}">
              <a16:predDERef xmlns:a16="http://schemas.microsoft.com/office/drawing/2014/main" pred="{91B43E01-297B-46C3-A6FC-6E76422E273E}"/>
            </a:ext>
          </a:extLst>
        </xdr:cNvPr>
        <xdr:cNvPicPr>
          <a:picLocks noChangeAspect="1"/>
        </xdr:cNvPicPr>
      </xdr:nvPicPr>
      <xdr:blipFill>
        <a:blip xmlns:r="http://schemas.openxmlformats.org/officeDocument/2006/relationships" r:embed="rId14"/>
        <a:stretch>
          <a:fillRect/>
        </a:stretch>
      </xdr:blipFill>
      <xdr:spPr>
        <a:xfrm>
          <a:off x="0" y="44367450"/>
          <a:ext cx="4572000" cy="2419350"/>
        </a:xfrm>
        <a:prstGeom prst="rect">
          <a:avLst/>
        </a:prstGeom>
      </xdr:spPr>
    </xdr:pic>
    <xdr:clientData/>
  </xdr:twoCellAnchor>
  <xdr:twoCellAnchor>
    <xdr:from>
      <xdr:col>5</xdr:col>
      <xdr:colOff>47625</xdr:colOff>
      <xdr:row>235</xdr:row>
      <xdr:rowOff>152400</xdr:rowOff>
    </xdr:from>
    <xdr:to>
      <xdr:col>5</xdr:col>
      <xdr:colOff>600075</xdr:colOff>
      <xdr:row>236</xdr:row>
      <xdr:rowOff>104775</xdr:rowOff>
    </xdr:to>
    <xdr:sp macro="" textlink="">
      <xdr:nvSpPr>
        <xdr:cNvPr id="19" name="四角形 18">
          <a:extLst>
            <a:ext uri="{FF2B5EF4-FFF2-40B4-BE49-F238E27FC236}">
              <a16:creationId xmlns:a16="http://schemas.microsoft.com/office/drawing/2014/main" id="{F5B65B1F-61C7-4B5A-8D4E-27BC7EC9E662}"/>
            </a:ext>
            <a:ext uri="{147F2762-F138-4A5C-976F-8EAC2B608ADB}">
              <a16:predDERef xmlns:a16="http://schemas.microsoft.com/office/drawing/2014/main" pred="{F8E1079C-4302-8C2A-F5D8-0E92D391F9E5}"/>
            </a:ext>
          </a:extLst>
        </xdr:cNvPr>
        <xdr:cNvSpPr/>
      </xdr:nvSpPr>
      <xdr:spPr>
        <a:xfrm>
          <a:off x="2486025" y="46443900"/>
          <a:ext cx="552450"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240</xdr:row>
      <xdr:rowOff>0</xdr:rowOff>
    </xdr:from>
    <xdr:to>
      <xdr:col>8</xdr:col>
      <xdr:colOff>304800</xdr:colOff>
      <xdr:row>252</xdr:row>
      <xdr:rowOff>142875</xdr:rowOff>
    </xdr:to>
    <xdr:pic>
      <xdr:nvPicPr>
        <xdr:cNvPr id="11" name="図 10">
          <a:extLst>
            <a:ext uri="{FF2B5EF4-FFF2-40B4-BE49-F238E27FC236}">
              <a16:creationId xmlns:a16="http://schemas.microsoft.com/office/drawing/2014/main" id="{ACE5F869-ED43-F5CD-ADFD-24E9CC3B6CF8}"/>
            </a:ext>
            <a:ext uri="{147F2762-F138-4A5C-976F-8EAC2B608ADB}">
              <a16:predDERef xmlns:a16="http://schemas.microsoft.com/office/drawing/2014/main" pred="{F5B65B1F-61C7-4B5A-8D4E-27BC7EC9E662}"/>
            </a:ext>
          </a:extLst>
        </xdr:cNvPr>
        <xdr:cNvPicPr>
          <a:picLocks noChangeAspect="1"/>
        </xdr:cNvPicPr>
      </xdr:nvPicPr>
      <xdr:blipFill>
        <a:blip xmlns:r="http://schemas.openxmlformats.org/officeDocument/2006/relationships" r:embed="rId15"/>
        <a:stretch>
          <a:fillRect/>
        </a:stretch>
      </xdr:blipFill>
      <xdr:spPr>
        <a:xfrm>
          <a:off x="609600" y="48320325"/>
          <a:ext cx="4572000" cy="2428875"/>
        </a:xfrm>
        <a:prstGeom prst="rect">
          <a:avLst/>
        </a:prstGeom>
      </xdr:spPr>
    </xdr:pic>
    <xdr:clientData/>
  </xdr:twoCellAnchor>
  <xdr:twoCellAnchor>
    <xdr:from>
      <xdr:col>4</xdr:col>
      <xdr:colOff>600075</xdr:colOff>
      <xdr:row>251</xdr:row>
      <xdr:rowOff>28575</xdr:rowOff>
    </xdr:from>
    <xdr:to>
      <xdr:col>7</xdr:col>
      <xdr:colOff>19050</xdr:colOff>
      <xdr:row>251</xdr:row>
      <xdr:rowOff>171450</xdr:rowOff>
    </xdr:to>
    <xdr:sp macro="" textlink="">
      <xdr:nvSpPr>
        <xdr:cNvPr id="20" name="四角形 19">
          <a:extLst>
            <a:ext uri="{FF2B5EF4-FFF2-40B4-BE49-F238E27FC236}">
              <a16:creationId xmlns:a16="http://schemas.microsoft.com/office/drawing/2014/main" id="{8A652073-B765-43B9-8EE3-651B52D2EA2B}"/>
            </a:ext>
            <a:ext uri="{147F2762-F138-4A5C-976F-8EAC2B608ADB}">
              <a16:predDERef xmlns:a16="http://schemas.microsoft.com/office/drawing/2014/main" pred="{ACE5F869-ED43-F5CD-ADFD-24E9CC3B6CF8}"/>
            </a:ext>
          </a:extLst>
        </xdr:cNvPr>
        <xdr:cNvSpPr/>
      </xdr:nvSpPr>
      <xdr:spPr>
        <a:xfrm>
          <a:off x="3038475" y="50444400"/>
          <a:ext cx="1247775" cy="1428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xdr:col>
      <xdr:colOff>0</xdr:colOff>
      <xdr:row>258</xdr:row>
      <xdr:rowOff>0</xdr:rowOff>
    </xdr:from>
    <xdr:to>
      <xdr:col>8</xdr:col>
      <xdr:colOff>295275</xdr:colOff>
      <xdr:row>266</xdr:row>
      <xdr:rowOff>161925</xdr:rowOff>
    </xdr:to>
    <xdr:pic>
      <xdr:nvPicPr>
        <xdr:cNvPr id="21" name="図 20">
          <a:extLst>
            <a:ext uri="{FF2B5EF4-FFF2-40B4-BE49-F238E27FC236}">
              <a16:creationId xmlns:a16="http://schemas.microsoft.com/office/drawing/2014/main" id="{33598689-F657-1358-7A63-AEFAF8DE3A7C}"/>
            </a:ext>
            <a:ext uri="{147F2762-F138-4A5C-976F-8EAC2B608ADB}">
              <a16:predDERef xmlns:a16="http://schemas.microsoft.com/office/drawing/2014/main" pred="{8A652073-B765-43B9-8EE3-651B52D2EA2B}"/>
            </a:ext>
          </a:extLst>
        </xdr:cNvPr>
        <xdr:cNvPicPr>
          <a:picLocks noChangeAspect="1"/>
        </xdr:cNvPicPr>
      </xdr:nvPicPr>
      <xdr:blipFill>
        <a:blip xmlns:r="http://schemas.openxmlformats.org/officeDocument/2006/relationships" r:embed="rId16"/>
        <a:stretch>
          <a:fillRect/>
        </a:stretch>
      </xdr:blipFill>
      <xdr:spPr>
        <a:xfrm>
          <a:off x="609600" y="51987450"/>
          <a:ext cx="4562475" cy="1685925"/>
        </a:xfrm>
        <a:prstGeom prst="rect">
          <a:avLst/>
        </a:prstGeom>
      </xdr:spPr>
    </xdr:pic>
    <xdr:clientData/>
  </xdr:twoCellAnchor>
  <xdr:twoCellAnchor editAs="oneCell">
    <xdr:from>
      <xdr:col>1</xdr:col>
      <xdr:colOff>0</xdr:colOff>
      <xdr:row>268</xdr:row>
      <xdr:rowOff>0</xdr:rowOff>
    </xdr:from>
    <xdr:to>
      <xdr:col>8</xdr:col>
      <xdr:colOff>304800</xdr:colOff>
      <xdr:row>280</xdr:row>
      <xdr:rowOff>142875</xdr:rowOff>
    </xdr:to>
    <xdr:pic>
      <xdr:nvPicPr>
        <xdr:cNvPr id="22" name="図 21">
          <a:extLst>
            <a:ext uri="{FF2B5EF4-FFF2-40B4-BE49-F238E27FC236}">
              <a16:creationId xmlns:a16="http://schemas.microsoft.com/office/drawing/2014/main" id="{667CCF7F-4053-0747-888F-89585456FD74}"/>
            </a:ext>
            <a:ext uri="{147F2762-F138-4A5C-976F-8EAC2B608ADB}">
              <a16:predDERef xmlns:a16="http://schemas.microsoft.com/office/drawing/2014/main" pred="{33598689-F657-1358-7A63-AEFAF8DE3A7C}"/>
            </a:ext>
          </a:extLst>
        </xdr:cNvPr>
        <xdr:cNvPicPr>
          <a:picLocks noChangeAspect="1"/>
        </xdr:cNvPicPr>
      </xdr:nvPicPr>
      <xdr:blipFill>
        <a:blip xmlns:r="http://schemas.openxmlformats.org/officeDocument/2006/relationships" r:embed="rId17"/>
        <a:stretch>
          <a:fillRect/>
        </a:stretch>
      </xdr:blipFill>
      <xdr:spPr>
        <a:xfrm>
          <a:off x="609600" y="53892450"/>
          <a:ext cx="4572000" cy="2428875"/>
        </a:xfrm>
        <a:prstGeom prst="rect">
          <a:avLst/>
        </a:prstGeom>
      </xdr:spPr>
    </xdr:pic>
    <xdr:clientData/>
  </xdr:twoCellAnchor>
  <xdr:twoCellAnchor>
    <xdr:from>
      <xdr:col>7</xdr:col>
      <xdr:colOff>590550</xdr:colOff>
      <xdr:row>277</xdr:row>
      <xdr:rowOff>133350</xdr:rowOff>
    </xdr:from>
    <xdr:to>
      <xdr:col>8</xdr:col>
      <xdr:colOff>342900</xdr:colOff>
      <xdr:row>278</xdr:row>
      <xdr:rowOff>123825</xdr:rowOff>
    </xdr:to>
    <xdr:sp macro="" textlink="">
      <xdr:nvSpPr>
        <xdr:cNvPr id="37" name="四角形 36">
          <a:extLst>
            <a:ext uri="{FF2B5EF4-FFF2-40B4-BE49-F238E27FC236}">
              <a16:creationId xmlns:a16="http://schemas.microsoft.com/office/drawing/2014/main" id="{3E4EE310-948B-4C5C-89DF-E5361E3FF4C0}"/>
            </a:ext>
            <a:ext uri="{147F2762-F138-4A5C-976F-8EAC2B608ADB}">
              <a16:predDERef xmlns:a16="http://schemas.microsoft.com/office/drawing/2014/main" pred="{667CCF7F-4053-0747-888F-89585456FD74}"/>
            </a:ext>
          </a:extLst>
        </xdr:cNvPr>
        <xdr:cNvSpPr/>
      </xdr:nvSpPr>
      <xdr:spPr>
        <a:xfrm>
          <a:off x="4857750" y="55740300"/>
          <a:ext cx="361950" cy="180975"/>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t" anchorCtr="0" forceAA="0" compatLnSpc="1">
          <a:prstTxWarp prst="textNoShape">
            <a:avLst/>
          </a:prstTxWarp>
          <a:noAutofit/>
        </a:bodyPr>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l"/>
          <a:endParaRPr lang="en-US"/>
        </a:p>
      </xdr:txBody>
    </xdr:sp>
    <xdr:clientData/>
  </xdr:twoCellAnchor>
  <xdr:twoCellAnchor editAs="oneCell">
    <xdr:from>
      <xdr:col>10</xdr:col>
      <xdr:colOff>38100</xdr:colOff>
      <xdr:row>304</xdr:row>
      <xdr:rowOff>47625</xdr:rowOff>
    </xdr:from>
    <xdr:to>
      <xdr:col>18</xdr:col>
      <xdr:colOff>371475</xdr:colOff>
      <xdr:row>319</xdr:row>
      <xdr:rowOff>95250</xdr:rowOff>
    </xdr:to>
    <xdr:pic>
      <xdr:nvPicPr>
        <xdr:cNvPr id="42" name="図 41">
          <a:extLst>
            <a:ext uri="{FF2B5EF4-FFF2-40B4-BE49-F238E27FC236}">
              <a16:creationId xmlns:a16="http://schemas.microsoft.com/office/drawing/2014/main" id="{706F9E1A-5D40-8819-0F9A-335ED7E8BB80}"/>
            </a:ext>
            <a:ext uri="{147F2762-F138-4A5C-976F-8EAC2B608ADB}">
              <a16:predDERef xmlns:a16="http://schemas.microsoft.com/office/drawing/2014/main" pred="{3E4EE310-948B-4C5C-89DF-E5361E3FF4C0}"/>
            </a:ext>
          </a:extLst>
        </xdr:cNvPr>
        <xdr:cNvPicPr>
          <a:picLocks noChangeAspect="1"/>
        </xdr:cNvPicPr>
      </xdr:nvPicPr>
      <xdr:blipFill>
        <a:blip xmlns:r="http://schemas.openxmlformats.org/officeDocument/2006/relationships" r:embed="rId18"/>
        <a:stretch>
          <a:fillRect/>
        </a:stretch>
      </xdr:blipFill>
      <xdr:spPr>
        <a:xfrm>
          <a:off x="6134100" y="61988700"/>
          <a:ext cx="5210175" cy="2905125"/>
        </a:xfrm>
        <a:prstGeom prst="rect">
          <a:avLst/>
        </a:prstGeom>
      </xdr:spPr>
    </xdr:pic>
    <xdr:clientData/>
  </xdr:twoCellAnchor>
  <xdr:twoCellAnchor editAs="oneCell">
    <xdr:from>
      <xdr:col>0</xdr:col>
      <xdr:colOff>476250</xdr:colOff>
      <xdr:row>304</xdr:row>
      <xdr:rowOff>95250</xdr:rowOff>
    </xdr:from>
    <xdr:to>
      <xdr:col>9</xdr:col>
      <xdr:colOff>238125</xdr:colOff>
      <xdr:row>318</xdr:row>
      <xdr:rowOff>180975</xdr:rowOff>
    </xdr:to>
    <xdr:pic>
      <xdr:nvPicPr>
        <xdr:cNvPr id="43" name="図 42">
          <a:extLst>
            <a:ext uri="{FF2B5EF4-FFF2-40B4-BE49-F238E27FC236}">
              <a16:creationId xmlns:a16="http://schemas.microsoft.com/office/drawing/2014/main" id="{771D3BA5-B521-C334-8674-70E2E3DC7551}"/>
            </a:ext>
            <a:ext uri="{147F2762-F138-4A5C-976F-8EAC2B608ADB}">
              <a16:predDERef xmlns:a16="http://schemas.microsoft.com/office/drawing/2014/main" pred="{706F9E1A-5D40-8819-0F9A-335ED7E8BB80}"/>
            </a:ext>
          </a:extLst>
        </xdr:cNvPr>
        <xdr:cNvPicPr>
          <a:picLocks noChangeAspect="1"/>
        </xdr:cNvPicPr>
      </xdr:nvPicPr>
      <xdr:blipFill>
        <a:blip xmlns:r="http://schemas.openxmlformats.org/officeDocument/2006/relationships" r:embed="rId19"/>
        <a:stretch>
          <a:fillRect/>
        </a:stretch>
      </xdr:blipFill>
      <xdr:spPr>
        <a:xfrm>
          <a:off x="476250" y="62036325"/>
          <a:ext cx="5248275" cy="2752725"/>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Quan Do Hong" id="{DD775731-D3B8-45CA-87F9-3CCB289AB02D}" userId="S::quandh14@fpt.com::20da1e0b-5eb9-45af-9509-e7fdc97f8624"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BA151BA-970D-4C93-A9C5-A6D1F6FB0941}" name="DefectRegister" displayName="DefectRegister" ref="A4:AB204" totalsRowShown="0" headerRowDxfId="39" dataDxfId="37" headerRowBorderDxfId="38" tableBorderDxfId="36" totalsRowBorderDxfId="35">
  <autoFilter ref="A4:AB204" xr:uid="{9BA151BA-970D-4C93-A9C5-A6D1F6FB0941}"/>
  <tableColumns count="28">
    <tableColumn id="1" xr3:uid="{C2B2320B-786D-41D4-80D1-8E56583F8A2E}" name="Defect ID" dataDxfId="34"/>
    <tableColumn id="2" xr3:uid="{64DC6287-6BC8-483C-A874-06A9BEBDAC5B}" name="Task ID liên quan" dataDxfId="33"/>
    <tableColumn id="3" xr3:uid="{137B0683-69A2-4674-A8AB-AA232620D8A2}" name="Category" dataDxfId="32">
      <calculatedColumnFormula>IF($B5="","",_xlfn.IFNA(_xlfn.XLOOKUP($B5,'Task Monitoring'!$A:$A,'Task Monitoring'!$B:$B),"Không tìm thấy Task ID"))</calculatedColumnFormula>
    </tableColumn>
    <tableColumn id="4" xr3:uid="{1B331444-2078-4248-AD51-3B2D9A7E8144}" name="Tên task liên quan" dataDxfId="31">
      <calculatedColumnFormula>IF($B5="","",_xlfn.IFNA(_xlfn.XLOOKUP($B5,'Task Monitoring'!$A:$A,'Task Monitoring'!$C:$C),"Không tìm thấy Task ID"))</calculatedColumnFormula>
    </tableColumn>
    <tableColumn id="5" xr3:uid="{12A79492-8989-4C60-86B7-B90176EFC7DD}" name="Tiêu đề defect" dataDxfId="30"/>
    <tableColumn id="6" xr3:uid="{28B6536E-9093-4E79-8295-5D6B5847C5AE}" name="Mô tả chi tiết" dataDxfId="29"/>
    <tableColumn id="7" xr3:uid="{F66DFF91-8A82-4842-9E78-8DB197573867}" name="Bước tái hiện" dataDxfId="28"/>
    <tableColumn id="8" xr3:uid="{C10E969B-E3AA-4091-8C14-C04B0337B29F}" name="Kết quả mong đợi" dataDxfId="27"/>
    <tableColumn id="9" xr3:uid="{CE7DC7E4-0C23-4691-9C9C-7AB11FBDB5B6}" name="Kết quả thực tế" dataDxfId="26"/>
    <tableColumn id="10" xr3:uid="{E86DA533-E8F7-423B-8266-DD5F8BF174F0}" name="Môi trường" dataDxfId="25"/>
    <tableColumn id="11" xr3:uid="{011AF4EA-F6B9-4427-8D63-4BCAB51F590A}" name="Severity" dataDxfId="24"/>
    <tableColumn id="12" xr3:uid="{38F4D059-1D62-4A27-9268-C7B4CF1875DB}" name="Priority" dataDxfId="23"/>
    <tableColumn id="13" xr3:uid="{97FAE137-BDD5-4C71-9B04-262A70DA606E}" name="Status" dataDxfId="22"/>
    <tableColumn id="14" xr3:uid="{FFEDB859-3B8F-4A6F-B0FA-DDDBDC2645D2}" name="Giai đoạn phát hiện" dataDxfId="21"/>
    <tableColumn id="15" xr3:uid="{9B5978BB-3307-4157-AB77-8C0483238528}" name="Người phát hiện" dataDxfId="20"/>
    <tableColumn id="16" xr3:uid="{9F64EE55-DE91-4C91-8A08-F8ECF4B7C790}" name="Người xử lý" dataDxfId="19"/>
    <tableColumn id="20" xr3:uid="{927E8DD4-4C0F-4E1F-AB73-AEB43DB2A8BB}" name="Found in Ver" dataDxfId="18"/>
    <tableColumn id="21" xr3:uid="{5CE84D3D-7A15-48CD-87D4-BCFFAEC3368B}" name="Target Fix Ver" dataDxfId="17"/>
    <tableColumn id="22" xr3:uid="{47633B0B-F8C4-473C-A912-EA053294977A}" name="Ngày phát hiện" dataDxfId="16"/>
    <tableColumn id="23" xr3:uid="{DF331339-787E-47C8-99AC-6ADBA9766F55}" name="Hạn xử lý" dataDxfId="15"/>
    <tableColumn id="24" xr3:uid="{38FC3158-0C85-4197-99C2-4A905C588F6E}" name="Ngày fix thực tế" dataDxfId="14"/>
    <tableColumn id="25" xr3:uid="{7901B2F3-07D1-44FE-B0F3-1B120DCA6801}" name="Ngày đóng" dataDxfId="13"/>
    <tableColumn id="26" xr3:uid="{283C686B-C7E7-4B79-B897-7FD63FE6727A}" name="Quá hạn?" dataDxfId="12">
      <calculatedColumnFormula>IF($A5="","",IF(OR($M5="Closed",$M5="Rejected",$M5="Duplicate"),"Không",IF($T5="","Chưa có hạn",IF(TODAY()&gt;$T5,"Có","Không"))))</calculatedColumnFormula>
    </tableColumn>
    <tableColumn id="27" xr3:uid="{B4ABDAF5-292A-40FA-B1F9-6FF4D6114F33}" name="Tuổi defect (ngày)" dataDxfId="11">
      <calculatedColumnFormula>IF($S5="","",IF($V5&lt;&gt;"",$V5-$S5,TODAY()-$S5))</calculatedColumnFormula>
    </tableColumn>
    <tableColumn id="28" xr3:uid="{602779EA-68C5-4C93-8D2C-D4659761484D}" name="Root Cause" dataDxfId="10"/>
    <tableColumn id="29" xr3:uid="{1D0168C6-47AA-4DB0-8B98-3698A37AB1B3}" name="Cách xử lý" dataDxfId="9"/>
    <tableColumn id="30" xr3:uid="{EE88F420-C5A6-4952-B4F5-F57506C9B401}" name="Regression Test" dataDxfId="8"/>
    <tableColumn id="31" xr3:uid="{C038866E-89D5-4E1B-8D11-63BB45B3507E}" name="Evidence / Comment" dataDxfId="7"/>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13" dT="2026-09-03T05:27:01.61" personId="{DD775731-D3B8-45CA-87F9-3CCB289AB02D}" id="{E4177761-B23C-43BF-810E-5700748A2940}">
    <text>Nó hiển thị button bên dưới nút send</text>
  </threadedComment>
  <threadedComment ref="F14" dT="2026-09-03T05:26:01.84" personId="{DD775731-D3B8-45CA-87F9-3CCB289AB02D}" id="{DE3E0F14-A617-4C04-B9B8-01B7A4D6D6ED}">
    <text xml:space="preserve">Cái này không phải lỗi ạ, tcais trả lời là kết quả cuối nó trả về ấy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2.xml"/><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S258"/>
  <sheetViews>
    <sheetView workbookViewId="0">
      <pane xSplit="3" ySplit="5" topLeftCell="D164" activePane="bottomRight" state="frozen"/>
      <selection pane="topRight"/>
      <selection pane="bottomLeft"/>
      <selection pane="bottomRight" activeCell="C180" sqref="A180:C180"/>
    </sheetView>
  </sheetViews>
  <sheetFormatPr defaultColWidth="8.88671875" defaultRowHeight="13.2" x14ac:dyDescent="0.2"/>
  <cols>
    <col min="1" max="1" width="8.88671875" customWidth="1"/>
    <col min="2" max="2" width="15.5546875" customWidth="1"/>
    <col min="3" max="3" width="66.109375" customWidth="1"/>
    <col min="4" max="6" width="12" customWidth="1"/>
    <col min="7" max="7" width="19.33203125" bestFit="1" customWidth="1"/>
    <col min="8" max="8" width="19.33203125" customWidth="1"/>
    <col min="9" max="10" width="12" customWidth="1"/>
    <col min="11" max="11" width="16" customWidth="1"/>
    <col min="12" max="12" width="10" style="51" customWidth="1"/>
    <col min="13" max="14" width="14" customWidth="1"/>
    <col min="15" max="15" width="16" customWidth="1"/>
    <col min="16" max="16" width="12" customWidth="1"/>
    <col min="17" max="17" width="14" customWidth="1"/>
    <col min="18" max="18" width="24" customWidth="1"/>
    <col min="19" max="19" width="64.109375" customWidth="1"/>
  </cols>
  <sheetData>
    <row r="1" spans="1:19" ht="18" x14ac:dyDescent="0.35">
      <c r="A1" s="1" t="s">
        <v>0</v>
      </c>
      <c r="B1" s="1"/>
      <c r="L1"/>
    </row>
    <row r="2" spans="1:19" ht="14.4" x14ac:dyDescent="0.3">
      <c r="A2" s="2" t="s">
        <v>1</v>
      </c>
      <c r="B2" s="2"/>
      <c r="L2"/>
    </row>
    <row r="3" spans="1:19" x14ac:dyDescent="0.2">
      <c r="L3"/>
    </row>
    <row r="4" spans="1:19" ht="43.2" x14ac:dyDescent="0.2">
      <c r="A4" s="8" t="s">
        <v>2</v>
      </c>
      <c r="B4" s="8" t="s">
        <v>3</v>
      </c>
      <c r="C4" s="8" t="s">
        <v>4</v>
      </c>
      <c r="D4" s="8" t="s">
        <v>5</v>
      </c>
      <c r="E4" s="8" t="s">
        <v>6</v>
      </c>
      <c r="F4" s="8" t="s">
        <v>7</v>
      </c>
      <c r="G4" s="8" t="s">
        <v>8</v>
      </c>
      <c r="H4" s="8" t="s">
        <v>9</v>
      </c>
      <c r="I4" s="8" t="s">
        <v>10</v>
      </c>
      <c r="J4" s="8" t="s">
        <v>11</v>
      </c>
      <c r="K4" s="31" t="s">
        <v>12</v>
      </c>
      <c r="L4" s="31" t="s">
        <v>13</v>
      </c>
      <c r="M4" s="39" t="s">
        <v>14</v>
      </c>
      <c r="N4" s="8" t="s">
        <v>15</v>
      </c>
      <c r="O4" s="8" t="s">
        <v>16</v>
      </c>
      <c r="P4" s="8" t="s">
        <v>17</v>
      </c>
      <c r="Q4" s="8" t="s">
        <v>18</v>
      </c>
      <c r="R4" s="8" t="s">
        <v>19</v>
      </c>
      <c r="S4" t="s">
        <v>20</v>
      </c>
    </row>
    <row r="5" spans="1:19" ht="26.4" hidden="1" x14ac:dyDescent="0.2">
      <c r="A5" s="13" t="s">
        <v>21</v>
      </c>
      <c r="B5" s="13"/>
      <c r="C5" s="14" t="s">
        <v>22</v>
      </c>
      <c r="D5" s="13" t="s">
        <v>23</v>
      </c>
      <c r="E5" s="13" t="s">
        <v>24</v>
      </c>
      <c r="F5" s="13" t="s">
        <v>25</v>
      </c>
      <c r="G5" s="13" t="s">
        <v>26</v>
      </c>
      <c r="H5" s="13"/>
      <c r="I5" s="15">
        <v>46235</v>
      </c>
      <c r="J5" s="15">
        <v>46244</v>
      </c>
      <c r="K5" s="32">
        <v>46243</v>
      </c>
      <c r="L5" s="33" t="str">
        <f t="shared" ref="L5:L68" si="0">IF(K5="","",IF(K5&lt;=J5,"Có","Không"))</f>
        <v>Có</v>
      </c>
      <c r="M5" s="40">
        <v>0</v>
      </c>
      <c r="N5" s="13">
        <v>1</v>
      </c>
      <c r="O5" s="13">
        <v>2</v>
      </c>
      <c r="P5" s="13">
        <v>0</v>
      </c>
      <c r="Q5" s="13">
        <f t="shared" ref="Q5:Q68" si="1">IF(AND(O5="",P5=""),"",N(O5)+N(P5))</f>
        <v>2</v>
      </c>
      <c r="R5" s="14" t="s">
        <v>27</v>
      </c>
    </row>
    <row r="6" spans="1:19" ht="26.4" hidden="1" x14ac:dyDescent="0.2">
      <c r="A6" s="9" t="s">
        <v>28</v>
      </c>
      <c r="B6" s="9" t="s">
        <v>29</v>
      </c>
      <c r="C6" s="10" t="s">
        <v>30</v>
      </c>
      <c r="D6" s="12" t="s">
        <v>31</v>
      </c>
      <c r="E6" s="12" t="s">
        <v>31</v>
      </c>
      <c r="F6" s="12" t="s">
        <v>31</v>
      </c>
      <c r="G6" s="9" t="s">
        <v>26</v>
      </c>
      <c r="H6" s="9" t="s">
        <v>32</v>
      </c>
      <c r="I6" s="11"/>
      <c r="J6" s="11"/>
      <c r="K6" s="33"/>
      <c r="L6" s="33" t="str">
        <f t="shared" si="0"/>
        <v/>
      </c>
      <c r="M6" s="41"/>
      <c r="N6" s="9"/>
      <c r="O6" s="9"/>
      <c r="P6" s="9"/>
      <c r="Q6" s="9" t="str">
        <f t="shared" si="1"/>
        <v/>
      </c>
      <c r="R6" s="10"/>
    </row>
    <row r="7" spans="1:19" ht="15.9" hidden="1" customHeight="1" x14ac:dyDescent="0.2">
      <c r="A7" s="9" t="s">
        <v>33</v>
      </c>
      <c r="B7" s="9" t="s">
        <v>29</v>
      </c>
      <c r="C7" s="10" t="s">
        <v>34</v>
      </c>
      <c r="D7" s="12" t="s">
        <v>31</v>
      </c>
      <c r="E7" s="12" t="s">
        <v>31</v>
      </c>
      <c r="F7" s="12" t="s">
        <v>31</v>
      </c>
      <c r="G7" s="9" t="s">
        <v>26</v>
      </c>
      <c r="H7" s="9" t="s">
        <v>32</v>
      </c>
      <c r="I7" s="11"/>
      <c r="J7" s="11"/>
      <c r="K7" s="33"/>
      <c r="L7" s="33" t="str">
        <f t="shared" si="0"/>
        <v/>
      </c>
      <c r="M7" s="41"/>
      <c r="N7" s="9"/>
      <c r="O7" s="9"/>
      <c r="P7" s="9"/>
      <c r="Q7" s="9" t="str">
        <f t="shared" si="1"/>
        <v/>
      </c>
      <c r="R7" s="10"/>
    </row>
    <row r="8" spans="1:19" ht="15.9" hidden="1" customHeight="1" x14ac:dyDescent="0.2">
      <c r="A8" s="9" t="s">
        <v>35</v>
      </c>
      <c r="B8" s="9" t="s">
        <v>29</v>
      </c>
      <c r="C8" s="10" t="s">
        <v>36</v>
      </c>
      <c r="D8" s="12" t="s">
        <v>31</v>
      </c>
      <c r="E8" s="12" t="s">
        <v>31</v>
      </c>
      <c r="F8" s="12" t="s">
        <v>31</v>
      </c>
      <c r="G8" s="9" t="s">
        <v>26</v>
      </c>
      <c r="H8" s="9" t="s">
        <v>32</v>
      </c>
      <c r="I8" s="11"/>
      <c r="J8" s="11"/>
      <c r="K8" s="33"/>
      <c r="L8" s="33" t="str">
        <f t="shared" si="0"/>
        <v/>
      </c>
      <c r="M8" s="41"/>
      <c r="N8" s="9"/>
      <c r="O8" s="9"/>
      <c r="P8" s="9"/>
      <c r="Q8" s="9" t="str">
        <f t="shared" si="1"/>
        <v/>
      </c>
      <c r="R8" s="10"/>
    </row>
    <row r="9" spans="1:19" ht="15.9" hidden="1" customHeight="1" x14ac:dyDescent="0.2">
      <c r="A9" s="9" t="s">
        <v>37</v>
      </c>
      <c r="B9" s="9" t="s">
        <v>29</v>
      </c>
      <c r="C9" s="10" t="s">
        <v>38</v>
      </c>
      <c r="D9" s="12" t="s">
        <v>31</v>
      </c>
      <c r="E9" s="12" t="s">
        <v>31</v>
      </c>
      <c r="F9" s="12" t="s">
        <v>31</v>
      </c>
      <c r="G9" s="9" t="s">
        <v>26</v>
      </c>
      <c r="H9" s="9" t="s">
        <v>32</v>
      </c>
      <c r="I9" s="11"/>
      <c r="J9" s="11"/>
      <c r="K9" s="33"/>
      <c r="L9" s="35" t="str">
        <f t="shared" si="0"/>
        <v/>
      </c>
      <c r="M9" s="41"/>
      <c r="N9" s="9"/>
      <c r="O9" s="9"/>
      <c r="P9" s="9"/>
      <c r="Q9" s="9" t="str">
        <f t="shared" si="1"/>
        <v/>
      </c>
      <c r="R9" s="10"/>
    </row>
    <row r="10" spans="1:19" ht="15.9" hidden="1" customHeight="1" x14ac:dyDescent="0.2">
      <c r="A10" s="9" t="s">
        <v>39</v>
      </c>
      <c r="B10" s="9" t="s">
        <v>40</v>
      </c>
      <c r="C10" s="10" t="s">
        <v>41</v>
      </c>
      <c r="D10" s="12" t="s">
        <v>31</v>
      </c>
      <c r="E10" s="12" t="s">
        <v>31</v>
      </c>
      <c r="F10" s="12" t="s">
        <v>31</v>
      </c>
      <c r="G10" s="9" t="s">
        <v>26</v>
      </c>
      <c r="H10" s="9" t="s">
        <v>32</v>
      </c>
      <c r="I10" s="11"/>
      <c r="J10" s="11"/>
      <c r="K10" s="33"/>
      <c r="L10" s="35" t="str">
        <f t="shared" si="0"/>
        <v/>
      </c>
      <c r="M10" s="41"/>
      <c r="N10" s="9"/>
      <c r="O10" s="9"/>
      <c r="P10" s="9"/>
      <c r="Q10" s="9" t="str">
        <f t="shared" si="1"/>
        <v/>
      </c>
      <c r="R10" s="10"/>
    </row>
    <row r="11" spans="1:19" ht="15.9" hidden="1" customHeight="1" x14ac:dyDescent="0.2">
      <c r="A11" s="9" t="s">
        <v>42</v>
      </c>
      <c r="B11" s="9" t="s">
        <v>40</v>
      </c>
      <c r="C11" s="10" t="s">
        <v>43</v>
      </c>
      <c r="D11" s="12" t="s">
        <v>31</v>
      </c>
      <c r="E11" s="12" t="s">
        <v>31</v>
      </c>
      <c r="F11" s="12" t="s">
        <v>31</v>
      </c>
      <c r="G11" s="9" t="s">
        <v>26</v>
      </c>
      <c r="H11" s="9" t="s">
        <v>32</v>
      </c>
      <c r="I11" s="11"/>
      <c r="J11" s="11"/>
      <c r="K11" s="33"/>
      <c r="L11" s="36" t="str">
        <f t="shared" si="0"/>
        <v/>
      </c>
      <c r="M11" s="41"/>
      <c r="N11" s="9"/>
      <c r="O11" s="9"/>
      <c r="P11" s="9"/>
      <c r="Q11" s="9" t="str">
        <f t="shared" si="1"/>
        <v/>
      </c>
      <c r="R11" s="10"/>
    </row>
    <row r="12" spans="1:19" ht="15.9" hidden="1" customHeight="1" x14ac:dyDescent="0.2">
      <c r="A12" s="9" t="s">
        <v>44</v>
      </c>
      <c r="B12" s="9" t="s">
        <v>40</v>
      </c>
      <c r="C12" s="10" t="s">
        <v>45</v>
      </c>
      <c r="D12" s="12" t="s">
        <v>31</v>
      </c>
      <c r="E12" s="12" t="s">
        <v>31</v>
      </c>
      <c r="F12" s="12" t="s">
        <v>31</v>
      </c>
      <c r="G12" s="9" t="s">
        <v>26</v>
      </c>
      <c r="H12" s="9" t="s">
        <v>32</v>
      </c>
      <c r="I12" s="11"/>
      <c r="J12" s="11"/>
      <c r="K12" s="33"/>
      <c r="L12" s="35" t="str">
        <f t="shared" si="0"/>
        <v/>
      </c>
      <c r="M12" s="41"/>
      <c r="N12" s="9"/>
      <c r="O12" s="9"/>
      <c r="P12" s="9"/>
      <c r="Q12" s="9" t="str">
        <f t="shared" si="1"/>
        <v/>
      </c>
      <c r="R12" s="10"/>
    </row>
    <row r="13" spans="1:19" ht="15.9" hidden="1" customHeight="1" x14ac:dyDescent="0.2">
      <c r="A13" s="9" t="s">
        <v>46</v>
      </c>
      <c r="B13" s="9" t="s">
        <v>47</v>
      </c>
      <c r="C13" s="10" t="s">
        <v>48</v>
      </c>
      <c r="D13" s="12" t="s">
        <v>31</v>
      </c>
      <c r="E13" s="12" t="s">
        <v>31</v>
      </c>
      <c r="F13" s="12" t="s">
        <v>31</v>
      </c>
      <c r="G13" s="9" t="s">
        <v>26</v>
      </c>
      <c r="H13" s="9" t="s">
        <v>32</v>
      </c>
      <c r="I13" s="11"/>
      <c r="J13" s="11"/>
      <c r="K13" s="33"/>
      <c r="L13" s="35" t="str">
        <f t="shared" si="0"/>
        <v/>
      </c>
      <c r="M13" s="41"/>
      <c r="N13" s="9"/>
      <c r="O13" s="9"/>
      <c r="P13" s="9"/>
      <c r="Q13" s="9" t="str">
        <f t="shared" si="1"/>
        <v/>
      </c>
      <c r="R13" s="10"/>
    </row>
    <row r="14" spans="1:19" ht="15.9" hidden="1" customHeight="1" x14ac:dyDescent="0.2">
      <c r="A14" s="9" t="s">
        <v>49</v>
      </c>
      <c r="B14" s="9" t="s">
        <v>47</v>
      </c>
      <c r="C14" s="10" t="s">
        <v>50</v>
      </c>
      <c r="D14" s="12" t="s">
        <v>31</v>
      </c>
      <c r="E14" s="12" t="s">
        <v>31</v>
      </c>
      <c r="F14" s="12" t="s">
        <v>31</v>
      </c>
      <c r="G14" s="9" t="s">
        <v>26</v>
      </c>
      <c r="H14" s="9" t="s">
        <v>32</v>
      </c>
      <c r="I14" s="11"/>
      <c r="J14" s="11"/>
      <c r="K14" s="33"/>
      <c r="L14" s="49" t="str">
        <f t="shared" si="0"/>
        <v/>
      </c>
      <c r="M14" s="41"/>
      <c r="N14" s="9"/>
      <c r="O14" s="9"/>
      <c r="P14" s="9"/>
      <c r="Q14" s="9" t="str">
        <f t="shared" si="1"/>
        <v/>
      </c>
      <c r="R14" s="10"/>
    </row>
    <row r="15" spans="1:19" ht="15.9" hidden="1" customHeight="1" x14ac:dyDescent="0.2">
      <c r="A15" s="9" t="s">
        <v>51</v>
      </c>
      <c r="B15" s="9" t="s">
        <v>47</v>
      </c>
      <c r="C15" s="10" t="s">
        <v>52</v>
      </c>
      <c r="D15" s="12" t="s">
        <v>31</v>
      </c>
      <c r="E15" s="12" t="s">
        <v>31</v>
      </c>
      <c r="F15" s="12" t="s">
        <v>31</v>
      </c>
      <c r="G15" s="9" t="s">
        <v>26</v>
      </c>
      <c r="H15" s="9" t="s">
        <v>32</v>
      </c>
      <c r="I15" s="11"/>
      <c r="J15" s="11"/>
      <c r="K15" s="33"/>
      <c r="L15" s="19" t="str">
        <f t="shared" si="0"/>
        <v/>
      </c>
      <c r="M15" s="41"/>
      <c r="N15" s="9"/>
      <c r="O15" s="9"/>
      <c r="P15" s="9"/>
      <c r="Q15" s="9" t="str">
        <f t="shared" si="1"/>
        <v/>
      </c>
      <c r="R15" s="10"/>
    </row>
    <row r="16" spans="1:19" ht="15.9" hidden="1" customHeight="1" x14ac:dyDescent="0.2">
      <c r="A16" s="9" t="s">
        <v>53</v>
      </c>
      <c r="B16" s="9" t="s">
        <v>47</v>
      </c>
      <c r="C16" s="10" t="s">
        <v>54</v>
      </c>
      <c r="D16" s="12" t="s">
        <v>31</v>
      </c>
      <c r="E16" s="12" t="s">
        <v>31</v>
      </c>
      <c r="F16" s="12" t="s">
        <v>31</v>
      </c>
      <c r="G16" s="9" t="s">
        <v>26</v>
      </c>
      <c r="H16" s="9" t="s">
        <v>55</v>
      </c>
      <c r="I16" s="11"/>
      <c r="J16" s="11"/>
      <c r="K16" s="33"/>
      <c r="L16" s="37" t="str">
        <f t="shared" si="0"/>
        <v/>
      </c>
      <c r="M16" s="41"/>
      <c r="N16" s="9"/>
      <c r="O16" s="9"/>
      <c r="P16" s="9"/>
      <c r="Q16" s="9" t="str">
        <f t="shared" si="1"/>
        <v/>
      </c>
      <c r="R16" s="10"/>
    </row>
    <row r="17" spans="1:18" ht="15.9" hidden="1" customHeight="1" x14ac:dyDescent="0.2">
      <c r="A17" s="9" t="s">
        <v>56</v>
      </c>
      <c r="B17" s="9" t="s">
        <v>47</v>
      </c>
      <c r="C17" s="10" t="s">
        <v>57</v>
      </c>
      <c r="D17" s="12" t="s">
        <v>31</v>
      </c>
      <c r="E17" s="12" t="s">
        <v>31</v>
      </c>
      <c r="F17" s="12" t="s">
        <v>31</v>
      </c>
      <c r="G17" s="9" t="s">
        <v>26</v>
      </c>
      <c r="H17" s="9" t="s">
        <v>32</v>
      </c>
      <c r="I17" s="11"/>
      <c r="J17" s="11"/>
      <c r="K17" s="33"/>
      <c r="L17" s="38" t="str">
        <f t="shared" si="0"/>
        <v/>
      </c>
      <c r="M17" s="41"/>
      <c r="N17" s="9"/>
      <c r="O17" s="9"/>
      <c r="P17" s="9"/>
      <c r="Q17" s="9" t="str">
        <f t="shared" si="1"/>
        <v/>
      </c>
      <c r="R17" s="10"/>
    </row>
    <row r="18" spans="1:18" ht="15.9" hidden="1" customHeight="1" x14ac:dyDescent="0.2">
      <c r="A18" s="9" t="s">
        <v>58</v>
      </c>
      <c r="B18" s="9" t="s">
        <v>47</v>
      </c>
      <c r="C18" s="10" t="s">
        <v>59</v>
      </c>
      <c r="D18" s="12" t="s">
        <v>31</v>
      </c>
      <c r="E18" s="12" t="s">
        <v>31</v>
      </c>
      <c r="F18" s="12" t="s">
        <v>31</v>
      </c>
      <c r="G18" s="9" t="s">
        <v>26</v>
      </c>
      <c r="H18" s="9" t="s">
        <v>32</v>
      </c>
      <c r="I18" s="11"/>
      <c r="J18" s="11"/>
      <c r="K18" s="33"/>
      <c r="L18" s="38" t="str">
        <f t="shared" si="0"/>
        <v/>
      </c>
      <c r="M18" s="41"/>
      <c r="N18" s="9"/>
      <c r="O18" s="9"/>
      <c r="P18" s="9"/>
      <c r="Q18" s="9" t="str">
        <f t="shared" si="1"/>
        <v/>
      </c>
      <c r="R18" s="10"/>
    </row>
    <row r="19" spans="1:18" ht="15.9" hidden="1" customHeight="1" x14ac:dyDescent="0.2">
      <c r="A19" s="9" t="s">
        <v>60</v>
      </c>
      <c r="B19" s="9" t="s">
        <v>47</v>
      </c>
      <c r="C19" s="10" t="s">
        <v>61</v>
      </c>
      <c r="D19" s="12" t="s">
        <v>31</v>
      </c>
      <c r="E19" s="12" t="s">
        <v>31</v>
      </c>
      <c r="F19" s="12" t="s">
        <v>31</v>
      </c>
      <c r="G19" s="9" t="s">
        <v>26</v>
      </c>
      <c r="H19" s="9" t="s">
        <v>32</v>
      </c>
      <c r="I19" s="11"/>
      <c r="J19" s="11"/>
      <c r="K19" s="33"/>
      <c r="L19" s="38" t="str">
        <f t="shared" si="0"/>
        <v/>
      </c>
      <c r="M19" s="41"/>
      <c r="N19" s="9"/>
      <c r="O19" s="9"/>
      <c r="P19" s="9"/>
      <c r="Q19" s="9" t="str">
        <f t="shared" si="1"/>
        <v/>
      </c>
      <c r="R19" s="10"/>
    </row>
    <row r="20" spans="1:18" ht="15.9" hidden="1" customHeight="1" x14ac:dyDescent="0.2">
      <c r="A20" s="9" t="s">
        <v>62</v>
      </c>
      <c r="B20" s="9" t="s">
        <v>63</v>
      </c>
      <c r="C20" s="10" t="s">
        <v>64</v>
      </c>
      <c r="D20" s="12" t="s">
        <v>31</v>
      </c>
      <c r="E20" s="12" t="s">
        <v>31</v>
      </c>
      <c r="F20" s="12" t="s">
        <v>31</v>
      </c>
      <c r="G20" s="9" t="s">
        <v>26</v>
      </c>
      <c r="H20" s="9" t="s">
        <v>32</v>
      </c>
      <c r="I20" s="11"/>
      <c r="J20" s="11"/>
      <c r="K20" s="33"/>
      <c r="L20" s="38" t="str">
        <f t="shared" si="0"/>
        <v/>
      </c>
      <c r="M20" s="41"/>
      <c r="N20" s="9"/>
      <c r="O20" s="9"/>
      <c r="P20" s="9"/>
      <c r="Q20" s="9" t="str">
        <f t="shared" si="1"/>
        <v/>
      </c>
      <c r="R20" s="10"/>
    </row>
    <row r="21" spans="1:18" ht="15.9" hidden="1" customHeight="1" x14ac:dyDescent="0.2">
      <c r="A21" s="9" t="s">
        <v>65</v>
      </c>
      <c r="B21" s="9" t="s">
        <v>63</v>
      </c>
      <c r="C21" s="10" t="s">
        <v>66</v>
      </c>
      <c r="D21" s="12" t="s">
        <v>31</v>
      </c>
      <c r="E21" s="12" t="s">
        <v>31</v>
      </c>
      <c r="F21" s="12" t="s">
        <v>31</v>
      </c>
      <c r="G21" s="9" t="s">
        <v>26</v>
      </c>
      <c r="H21" s="9" t="s">
        <v>32</v>
      </c>
      <c r="I21" s="11"/>
      <c r="J21" s="11"/>
      <c r="K21" s="33"/>
      <c r="L21" s="38" t="str">
        <f t="shared" si="0"/>
        <v/>
      </c>
      <c r="M21" s="41"/>
      <c r="N21" s="9"/>
      <c r="O21" s="9"/>
      <c r="P21" s="9"/>
      <c r="Q21" s="9" t="str">
        <f t="shared" si="1"/>
        <v/>
      </c>
      <c r="R21" s="10"/>
    </row>
    <row r="22" spans="1:18" ht="15.9" hidden="1" customHeight="1" x14ac:dyDescent="0.2">
      <c r="A22" s="9" t="s">
        <v>67</v>
      </c>
      <c r="B22" s="9" t="s">
        <v>63</v>
      </c>
      <c r="C22" s="10" t="s">
        <v>68</v>
      </c>
      <c r="D22" s="12" t="s">
        <v>31</v>
      </c>
      <c r="E22" s="12" t="s">
        <v>31</v>
      </c>
      <c r="F22" s="12" t="s">
        <v>31</v>
      </c>
      <c r="G22" s="9" t="s">
        <v>26</v>
      </c>
      <c r="H22" s="9" t="s">
        <v>32</v>
      </c>
      <c r="I22" s="11"/>
      <c r="J22" s="11"/>
      <c r="K22" s="33"/>
      <c r="L22" s="38" t="str">
        <f t="shared" si="0"/>
        <v/>
      </c>
      <c r="M22" s="41"/>
      <c r="N22" s="9"/>
      <c r="O22" s="9"/>
      <c r="P22" s="9"/>
      <c r="Q22" s="9" t="str">
        <f t="shared" si="1"/>
        <v/>
      </c>
      <c r="R22" s="10"/>
    </row>
    <row r="23" spans="1:18" ht="15.9" hidden="1" customHeight="1" x14ac:dyDescent="0.2">
      <c r="A23" s="9" t="s">
        <v>69</v>
      </c>
      <c r="B23" s="9" t="s">
        <v>63</v>
      </c>
      <c r="C23" s="10" t="s">
        <v>70</v>
      </c>
      <c r="D23" s="12" t="s">
        <v>31</v>
      </c>
      <c r="E23" s="12" t="s">
        <v>31</v>
      </c>
      <c r="F23" s="12" t="s">
        <v>31</v>
      </c>
      <c r="G23" s="9" t="s">
        <v>26</v>
      </c>
      <c r="H23" s="9" t="s">
        <v>32</v>
      </c>
      <c r="I23" s="11"/>
      <c r="J23" s="11"/>
      <c r="K23" s="33"/>
      <c r="L23" s="38" t="str">
        <f t="shared" si="0"/>
        <v/>
      </c>
      <c r="M23" s="41"/>
      <c r="N23" s="9"/>
      <c r="O23" s="9"/>
      <c r="P23" s="9"/>
      <c r="Q23" s="9" t="str">
        <f t="shared" si="1"/>
        <v/>
      </c>
      <c r="R23" s="10"/>
    </row>
    <row r="24" spans="1:18" ht="15.9" hidden="1" customHeight="1" x14ac:dyDescent="0.2">
      <c r="A24" s="9" t="s">
        <v>71</v>
      </c>
      <c r="B24" s="9" t="s">
        <v>63</v>
      </c>
      <c r="C24" s="10" t="s">
        <v>72</v>
      </c>
      <c r="D24" s="12" t="s">
        <v>31</v>
      </c>
      <c r="E24" s="12" t="s">
        <v>31</v>
      </c>
      <c r="F24" s="12" t="s">
        <v>31</v>
      </c>
      <c r="G24" s="9" t="s">
        <v>26</v>
      </c>
      <c r="H24" s="9" t="s">
        <v>32</v>
      </c>
      <c r="I24" s="11"/>
      <c r="J24" s="11"/>
      <c r="K24" s="33"/>
      <c r="L24" s="38" t="str">
        <f t="shared" si="0"/>
        <v/>
      </c>
      <c r="M24" s="41"/>
      <c r="N24" s="9"/>
      <c r="O24" s="9"/>
      <c r="P24" s="9"/>
      <c r="Q24" s="9" t="str">
        <f t="shared" si="1"/>
        <v/>
      </c>
      <c r="R24" s="10"/>
    </row>
    <row r="25" spans="1:18" ht="15.9" hidden="1" customHeight="1" x14ac:dyDescent="0.2">
      <c r="A25" s="9" t="s">
        <v>73</v>
      </c>
      <c r="B25" s="9" t="s">
        <v>63</v>
      </c>
      <c r="C25" s="10" t="s">
        <v>74</v>
      </c>
      <c r="D25" s="12" t="s">
        <v>31</v>
      </c>
      <c r="E25" s="12" t="s">
        <v>31</v>
      </c>
      <c r="F25" s="12" t="s">
        <v>31</v>
      </c>
      <c r="G25" s="9" t="s">
        <v>26</v>
      </c>
      <c r="H25" s="9" t="s">
        <v>32</v>
      </c>
      <c r="I25" s="11"/>
      <c r="J25" s="11"/>
      <c r="K25" s="33"/>
      <c r="L25" s="38" t="str">
        <f t="shared" si="0"/>
        <v/>
      </c>
      <c r="M25" s="41"/>
      <c r="N25" s="9"/>
      <c r="O25" s="9"/>
      <c r="P25" s="9"/>
      <c r="Q25" s="9" t="str">
        <f t="shared" si="1"/>
        <v/>
      </c>
      <c r="R25" s="10"/>
    </row>
    <row r="26" spans="1:18" ht="15.9" hidden="1" customHeight="1" x14ac:dyDescent="0.2">
      <c r="A26" s="9" t="s">
        <v>75</v>
      </c>
      <c r="B26" s="9" t="s">
        <v>76</v>
      </c>
      <c r="C26" s="10" t="s">
        <v>77</v>
      </c>
      <c r="D26" s="12" t="s">
        <v>31</v>
      </c>
      <c r="E26" s="12" t="s">
        <v>31</v>
      </c>
      <c r="F26" s="12" t="s">
        <v>31</v>
      </c>
      <c r="G26" s="9" t="s">
        <v>26</v>
      </c>
      <c r="H26" s="9" t="s">
        <v>32</v>
      </c>
      <c r="I26" s="11"/>
      <c r="J26" s="11"/>
      <c r="K26" s="33"/>
      <c r="L26" s="38" t="str">
        <f t="shared" si="0"/>
        <v/>
      </c>
      <c r="M26" s="41"/>
      <c r="N26" s="9"/>
      <c r="O26" s="9"/>
      <c r="P26" s="9"/>
      <c r="Q26" s="9" t="str">
        <f t="shared" si="1"/>
        <v/>
      </c>
      <c r="R26" s="10"/>
    </row>
    <row r="27" spans="1:18" ht="15.9" hidden="1" customHeight="1" x14ac:dyDescent="0.2">
      <c r="A27" s="9" t="s">
        <v>78</v>
      </c>
      <c r="B27" s="9" t="s">
        <v>79</v>
      </c>
      <c r="C27" s="10" t="s">
        <v>80</v>
      </c>
      <c r="D27" s="12" t="s">
        <v>31</v>
      </c>
      <c r="E27" s="12" t="s">
        <v>31</v>
      </c>
      <c r="F27" s="12" t="s">
        <v>31</v>
      </c>
      <c r="G27" s="9" t="s">
        <v>26</v>
      </c>
      <c r="H27" s="9" t="s">
        <v>32</v>
      </c>
      <c r="I27" s="11"/>
      <c r="J27" s="11"/>
      <c r="K27" s="33"/>
      <c r="L27" s="38" t="str">
        <f t="shared" si="0"/>
        <v/>
      </c>
      <c r="M27" s="41"/>
      <c r="N27" s="9"/>
      <c r="O27" s="9"/>
      <c r="P27" s="9"/>
      <c r="Q27" s="9" t="str">
        <f t="shared" si="1"/>
        <v/>
      </c>
      <c r="R27" s="10"/>
    </row>
    <row r="28" spans="1:18" ht="15.9" hidden="1" customHeight="1" x14ac:dyDescent="0.2">
      <c r="A28" s="9" t="s">
        <v>81</v>
      </c>
      <c r="B28" s="9" t="s">
        <v>79</v>
      </c>
      <c r="C28" s="10" t="s">
        <v>82</v>
      </c>
      <c r="D28" s="12" t="s">
        <v>31</v>
      </c>
      <c r="E28" s="12" t="s">
        <v>31</v>
      </c>
      <c r="F28" s="12" t="s">
        <v>31</v>
      </c>
      <c r="G28" s="9" t="s">
        <v>26</v>
      </c>
      <c r="H28" s="9" t="s">
        <v>32</v>
      </c>
      <c r="I28" s="11"/>
      <c r="J28" s="11"/>
      <c r="K28" s="33"/>
      <c r="L28" s="38" t="str">
        <f t="shared" si="0"/>
        <v/>
      </c>
      <c r="M28" s="41"/>
      <c r="N28" s="9"/>
      <c r="O28" s="9"/>
      <c r="P28" s="9"/>
      <c r="Q28" s="9" t="str">
        <f t="shared" si="1"/>
        <v/>
      </c>
      <c r="R28" s="10"/>
    </row>
    <row r="29" spans="1:18" ht="15.9" hidden="1" customHeight="1" x14ac:dyDescent="0.2">
      <c r="A29" s="9" t="s">
        <v>83</v>
      </c>
      <c r="B29" s="9" t="s">
        <v>79</v>
      </c>
      <c r="C29" s="10" t="s">
        <v>84</v>
      </c>
      <c r="D29" s="12" t="s">
        <v>31</v>
      </c>
      <c r="E29" s="12" t="s">
        <v>31</v>
      </c>
      <c r="F29" s="12" t="s">
        <v>31</v>
      </c>
      <c r="G29" s="9" t="s">
        <v>26</v>
      </c>
      <c r="H29" s="9" t="s">
        <v>32</v>
      </c>
      <c r="I29" s="11"/>
      <c r="J29" s="11"/>
      <c r="K29" s="33"/>
      <c r="L29" s="38" t="str">
        <f t="shared" si="0"/>
        <v/>
      </c>
      <c r="M29" s="41"/>
      <c r="N29" s="9"/>
      <c r="O29" s="9"/>
      <c r="P29" s="9"/>
      <c r="Q29" s="9" t="str">
        <f t="shared" si="1"/>
        <v/>
      </c>
      <c r="R29" s="10"/>
    </row>
    <row r="30" spans="1:18" ht="15.9" hidden="1" customHeight="1" x14ac:dyDescent="0.2">
      <c r="A30" s="9" t="s">
        <v>85</v>
      </c>
      <c r="B30" s="9" t="s">
        <v>79</v>
      </c>
      <c r="C30" s="10" t="s">
        <v>86</v>
      </c>
      <c r="D30" s="12" t="s">
        <v>31</v>
      </c>
      <c r="E30" s="12" t="s">
        <v>31</v>
      </c>
      <c r="F30" s="12" t="s">
        <v>31</v>
      </c>
      <c r="G30" s="9" t="s">
        <v>26</v>
      </c>
      <c r="H30" s="9" t="s">
        <v>32</v>
      </c>
      <c r="I30" s="11"/>
      <c r="J30" s="11"/>
      <c r="K30" s="33"/>
      <c r="L30" s="38" t="str">
        <f t="shared" si="0"/>
        <v/>
      </c>
      <c r="M30" s="41"/>
      <c r="N30" s="9"/>
      <c r="O30" s="9"/>
      <c r="P30" s="9"/>
      <c r="Q30" s="9" t="str">
        <f t="shared" si="1"/>
        <v/>
      </c>
      <c r="R30" s="10"/>
    </row>
    <row r="31" spans="1:18" ht="15.9" hidden="1" customHeight="1" x14ac:dyDescent="0.2">
      <c r="A31" s="9" t="s">
        <v>87</v>
      </c>
      <c r="B31" s="9" t="s">
        <v>79</v>
      </c>
      <c r="C31" s="10" t="s">
        <v>88</v>
      </c>
      <c r="D31" s="12" t="s">
        <v>31</v>
      </c>
      <c r="E31" s="12" t="s">
        <v>31</v>
      </c>
      <c r="F31" s="12" t="s">
        <v>31</v>
      </c>
      <c r="G31" s="9" t="s">
        <v>26</v>
      </c>
      <c r="H31" s="9" t="s">
        <v>32</v>
      </c>
      <c r="I31" s="11"/>
      <c r="J31" s="11"/>
      <c r="K31" s="33"/>
      <c r="L31" s="38" t="str">
        <f t="shared" si="0"/>
        <v/>
      </c>
      <c r="M31" s="41"/>
      <c r="N31" s="9"/>
      <c r="O31" s="9"/>
      <c r="P31" s="9"/>
      <c r="Q31" s="9" t="str">
        <f t="shared" si="1"/>
        <v/>
      </c>
      <c r="R31" s="10"/>
    </row>
    <row r="32" spans="1:18" ht="15.9" hidden="1" customHeight="1" x14ac:dyDescent="0.2">
      <c r="A32" s="9" t="s">
        <v>89</v>
      </c>
      <c r="B32" s="9" t="s">
        <v>79</v>
      </c>
      <c r="C32" s="10" t="s">
        <v>90</v>
      </c>
      <c r="D32" s="12" t="s">
        <v>31</v>
      </c>
      <c r="E32" s="12" t="s">
        <v>31</v>
      </c>
      <c r="F32" s="12" t="s">
        <v>31</v>
      </c>
      <c r="G32" s="9" t="s">
        <v>26</v>
      </c>
      <c r="H32" s="9" t="s">
        <v>32</v>
      </c>
      <c r="I32" s="11"/>
      <c r="J32" s="11"/>
      <c r="K32" s="33"/>
      <c r="L32" s="38" t="str">
        <f t="shared" si="0"/>
        <v/>
      </c>
      <c r="M32" s="41"/>
      <c r="N32" s="9"/>
      <c r="O32" s="9"/>
      <c r="P32" s="9"/>
      <c r="Q32" s="9" t="str">
        <f t="shared" si="1"/>
        <v/>
      </c>
      <c r="R32" s="10"/>
    </row>
    <row r="33" spans="1:18" ht="15.9" hidden="1" customHeight="1" x14ac:dyDescent="0.2">
      <c r="A33" s="9" t="s">
        <v>91</v>
      </c>
      <c r="B33" s="9" t="s">
        <v>79</v>
      </c>
      <c r="C33" s="10" t="s">
        <v>92</v>
      </c>
      <c r="D33" s="12" t="s">
        <v>31</v>
      </c>
      <c r="E33" s="12" t="s">
        <v>31</v>
      </c>
      <c r="F33" s="12" t="s">
        <v>31</v>
      </c>
      <c r="G33" s="9" t="s">
        <v>26</v>
      </c>
      <c r="H33" s="9" t="s">
        <v>32</v>
      </c>
      <c r="I33" s="11"/>
      <c r="J33" s="11"/>
      <c r="K33" s="33"/>
      <c r="L33" s="38" t="str">
        <f t="shared" si="0"/>
        <v/>
      </c>
      <c r="M33" s="41"/>
      <c r="N33" s="9"/>
      <c r="O33" s="9"/>
      <c r="P33" s="9"/>
      <c r="Q33" s="9" t="str">
        <f t="shared" si="1"/>
        <v/>
      </c>
      <c r="R33" s="10"/>
    </row>
    <row r="34" spans="1:18" ht="15.9" hidden="1" customHeight="1" x14ac:dyDescent="0.2">
      <c r="A34" s="9" t="s">
        <v>93</v>
      </c>
      <c r="B34" s="9" t="s">
        <v>94</v>
      </c>
      <c r="C34" s="10" t="s">
        <v>95</v>
      </c>
      <c r="D34" s="12" t="s">
        <v>31</v>
      </c>
      <c r="E34" s="12" t="s">
        <v>31</v>
      </c>
      <c r="F34" s="12" t="s">
        <v>31</v>
      </c>
      <c r="G34" s="9" t="s">
        <v>26</v>
      </c>
      <c r="H34" s="9" t="s">
        <v>32</v>
      </c>
      <c r="I34" s="11"/>
      <c r="J34" s="11"/>
      <c r="K34" s="33"/>
      <c r="L34" s="38" t="str">
        <f t="shared" si="0"/>
        <v/>
      </c>
      <c r="M34" s="41"/>
      <c r="N34" s="9"/>
      <c r="O34" s="9"/>
      <c r="P34" s="9"/>
      <c r="Q34" s="9" t="str">
        <f t="shared" si="1"/>
        <v/>
      </c>
      <c r="R34" s="10"/>
    </row>
    <row r="35" spans="1:18" ht="15.9" hidden="1" customHeight="1" x14ac:dyDescent="0.2">
      <c r="A35" s="9" t="s">
        <v>96</v>
      </c>
      <c r="B35" s="9" t="s">
        <v>94</v>
      </c>
      <c r="C35" s="10" t="s">
        <v>97</v>
      </c>
      <c r="D35" s="12" t="s">
        <v>31</v>
      </c>
      <c r="E35" s="12" t="s">
        <v>31</v>
      </c>
      <c r="F35" s="12" t="s">
        <v>31</v>
      </c>
      <c r="G35" s="9" t="s">
        <v>26</v>
      </c>
      <c r="H35" s="9" t="s">
        <v>32</v>
      </c>
      <c r="I35" s="11"/>
      <c r="J35" s="11"/>
      <c r="K35" s="33"/>
      <c r="L35" s="38" t="str">
        <f t="shared" si="0"/>
        <v/>
      </c>
      <c r="M35" s="41"/>
      <c r="N35" s="9"/>
      <c r="O35" s="9"/>
      <c r="P35" s="9"/>
      <c r="Q35" s="9" t="str">
        <f t="shared" si="1"/>
        <v/>
      </c>
      <c r="R35" s="10"/>
    </row>
    <row r="36" spans="1:18" ht="15.9" hidden="1" customHeight="1" x14ac:dyDescent="0.2">
      <c r="A36" s="9" t="s">
        <v>98</v>
      </c>
      <c r="B36" s="9" t="s">
        <v>94</v>
      </c>
      <c r="C36" s="10" t="s">
        <v>99</v>
      </c>
      <c r="D36" s="12" t="s">
        <v>31</v>
      </c>
      <c r="E36" s="12" t="s">
        <v>31</v>
      </c>
      <c r="F36" s="12" t="s">
        <v>31</v>
      </c>
      <c r="G36" s="9" t="s">
        <v>26</v>
      </c>
      <c r="H36" s="9" t="s">
        <v>32</v>
      </c>
      <c r="I36" s="11"/>
      <c r="J36" s="11"/>
      <c r="K36" s="33"/>
      <c r="L36" s="38" t="str">
        <f t="shared" si="0"/>
        <v/>
      </c>
      <c r="M36" s="41"/>
      <c r="N36" s="9"/>
      <c r="O36" s="9"/>
      <c r="P36" s="9"/>
      <c r="Q36" s="9" t="str">
        <f t="shared" si="1"/>
        <v/>
      </c>
      <c r="R36" s="10"/>
    </row>
    <row r="37" spans="1:18" ht="15.9" hidden="1" customHeight="1" x14ac:dyDescent="0.2">
      <c r="A37" s="9" t="s">
        <v>100</v>
      </c>
      <c r="B37" s="9" t="s">
        <v>94</v>
      </c>
      <c r="C37" s="10" t="s">
        <v>101</v>
      </c>
      <c r="D37" s="12" t="s">
        <v>31</v>
      </c>
      <c r="E37" s="12" t="s">
        <v>31</v>
      </c>
      <c r="F37" s="12" t="s">
        <v>31</v>
      </c>
      <c r="G37" s="9" t="s">
        <v>26</v>
      </c>
      <c r="H37" s="9" t="s">
        <v>32</v>
      </c>
      <c r="I37" s="11"/>
      <c r="J37" s="11"/>
      <c r="K37" s="33"/>
      <c r="L37" s="38" t="str">
        <f t="shared" si="0"/>
        <v/>
      </c>
      <c r="M37" s="41"/>
      <c r="N37" s="9"/>
      <c r="O37" s="9"/>
      <c r="P37" s="9"/>
      <c r="Q37" s="9" t="str">
        <f t="shared" si="1"/>
        <v/>
      </c>
      <c r="R37" s="10"/>
    </row>
    <row r="38" spans="1:18" ht="15.9" hidden="1" customHeight="1" x14ac:dyDescent="0.2">
      <c r="A38" s="9" t="s">
        <v>102</v>
      </c>
      <c r="B38" s="9" t="s">
        <v>94</v>
      </c>
      <c r="C38" s="10" t="s">
        <v>103</v>
      </c>
      <c r="D38" s="12" t="s">
        <v>31</v>
      </c>
      <c r="E38" s="12" t="s">
        <v>31</v>
      </c>
      <c r="F38" s="12" t="s">
        <v>31</v>
      </c>
      <c r="G38" s="9" t="s">
        <v>26</v>
      </c>
      <c r="H38" s="9" t="s">
        <v>32</v>
      </c>
      <c r="I38" s="11"/>
      <c r="J38" s="11"/>
      <c r="K38" s="33"/>
      <c r="L38" s="38" t="str">
        <f t="shared" si="0"/>
        <v/>
      </c>
      <c r="M38" s="41"/>
      <c r="N38" s="9"/>
      <c r="O38" s="9"/>
      <c r="P38" s="9"/>
      <c r="Q38" s="9" t="str">
        <f t="shared" si="1"/>
        <v/>
      </c>
      <c r="R38" s="10"/>
    </row>
    <row r="39" spans="1:18" ht="15.9" hidden="1" customHeight="1" x14ac:dyDescent="0.2">
      <c r="A39" s="9" t="s">
        <v>104</v>
      </c>
      <c r="B39" s="9" t="s">
        <v>94</v>
      </c>
      <c r="C39" s="10" t="s">
        <v>105</v>
      </c>
      <c r="D39" s="12" t="s">
        <v>31</v>
      </c>
      <c r="E39" s="12" t="s">
        <v>31</v>
      </c>
      <c r="F39" s="12" t="s">
        <v>31</v>
      </c>
      <c r="G39" s="9" t="s">
        <v>26</v>
      </c>
      <c r="H39" s="9" t="s">
        <v>32</v>
      </c>
      <c r="I39" s="11"/>
      <c r="J39" s="11"/>
      <c r="K39" s="33"/>
      <c r="L39" s="38" t="str">
        <f t="shared" si="0"/>
        <v/>
      </c>
      <c r="M39" s="41"/>
      <c r="N39" s="9"/>
      <c r="O39" s="9"/>
      <c r="P39" s="9"/>
      <c r="Q39" s="9" t="str">
        <f t="shared" si="1"/>
        <v/>
      </c>
      <c r="R39" s="10"/>
    </row>
    <row r="40" spans="1:18" ht="15.9" hidden="1" customHeight="1" x14ac:dyDescent="0.2">
      <c r="A40" s="9" t="s">
        <v>106</v>
      </c>
      <c r="B40" s="9" t="s">
        <v>94</v>
      </c>
      <c r="C40" s="10" t="s">
        <v>107</v>
      </c>
      <c r="D40" s="12" t="s">
        <v>31</v>
      </c>
      <c r="E40" s="12" t="s">
        <v>31</v>
      </c>
      <c r="F40" s="12" t="s">
        <v>31</v>
      </c>
      <c r="G40" s="9" t="s">
        <v>26</v>
      </c>
      <c r="H40" s="9" t="s">
        <v>32</v>
      </c>
      <c r="I40" s="11"/>
      <c r="J40" s="11"/>
      <c r="K40" s="33"/>
      <c r="L40" s="38" t="str">
        <f t="shared" si="0"/>
        <v/>
      </c>
      <c r="M40" s="41"/>
      <c r="N40" s="9"/>
      <c r="O40" s="9"/>
      <c r="P40" s="9"/>
      <c r="Q40" s="9" t="str">
        <f t="shared" si="1"/>
        <v/>
      </c>
      <c r="R40" s="10"/>
    </row>
    <row r="41" spans="1:18" ht="15.9" hidden="1" customHeight="1" x14ac:dyDescent="0.2">
      <c r="A41" s="9" t="s">
        <v>108</v>
      </c>
      <c r="B41" s="9" t="s">
        <v>94</v>
      </c>
      <c r="C41" s="10" t="s">
        <v>109</v>
      </c>
      <c r="D41" s="12" t="s">
        <v>31</v>
      </c>
      <c r="E41" s="12" t="s">
        <v>31</v>
      </c>
      <c r="F41" s="12" t="s">
        <v>31</v>
      </c>
      <c r="G41" s="9" t="s">
        <v>26</v>
      </c>
      <c r="H41" s="9" t="s">
        <v>32</v>
      </c>
      <c r="I41" s="11"/>
      <c r="J41" s="11"/>
      <c r="K41" s="33"/>
      <c r="L41" s="38" t="str">
        <f t="shared" si="0"/>
        <v/>
      </c>
      <c r="M41" s="41"/>
      <c r="N41" s="9"/>
      <c r="O41" s="9"/>
      <c r="P41" s="9"/>
      <c r="Q41" s="9" t="str">
        <f t="shared" si="1"/>
        <v/>
      </c>
      <c r="R41" s="10"/>
    </row>
    <row r="42" spans="1:18" ht="15.9" hidden="1" customHeight="1" x14ac:dyDescent="0.2">
      <c r="A42" s="9" t="s">
        <v>110</v>
      </c>
      <c r="B42" s="9" t="s">
        <v>94</v>
      </c>
      <c r="C42" s="10" t="s">
        <v>111</v>
      </c>
      <c r="D42" s="12" t="s">
        <v>31</v>
      </c>
      <c r="E42" s="12" t="s">
        <v>31</v>
      </c>
      <c r="F42" s="12" t="s">
        <v>31</v>
      </c>
      <c r="G42" s="9" t="s">
        <v>26</v>
      </c>
      <c r="H42" s="9" t="s">
        <v>32</v>
      </c>
      <c r="I42" s="11"/>
      <c r="J42" s="11"/>
      <c r="K42" s="33"/>
      <c r="L42" s="38" t="str">
        <f t="shared" si="0"/>
        <v/>
      </c>
      <c r="M42" s="41"/>
      <c r="N42" s="9"/>
      <c r="O42" s="9"/>
      <c r="P42" s="9"/>
      <c r="Q42" s="9" t="str">
        <f t="shared" si="1"/>
        <v/>
      </c>
      <c r="R42" s="10"/>
    </row>
    <row r="43" spans="1:18" ht="15.9" hidden="1" customHeight="1" x14ac:dyDescent="0.2">
      <c r="A43" s="9" t="s">
        <v>112</v>
      </c>
      <c r="B43" s="9" t="s">
        <v>94</v>
      </c>
      <c r="C43" s="10" t="s">
        <v>113</v>
      </c>
      <c r="D43" s="12" t="s">
        <v>31</v>
      </c>
      <c r="E43" s="12" t="s">
        <v>31</v>
      </c>
      <c r="F43" s="12" t="s">
        <v>31</v>
      </c>
      <c r="G43" s="9" t="s">
        <v>26</v>
      </c>
      <c r="H43" s="9" t="s">
        <v>32</v>
      </c>
      <c r="I43" s="11"/>
      <c r="J43" s="11"/>
      <c r="K43" s="33"/>
      <c r="L43" s="38" t="str">
        <f t="shared" si="0"/>
        <v/>
      </c>
      <c r="M43" s="41"/>
      <c r="N43" s="9"/>
      <c r="O43" s="9"/>
      <c r="P43" s="9"/>
      <c r="Q43" s="9" t="str">
        <f t="shared" si="1"/>
        <v/>
      </c>
      <c r="R43" s="10"/>
    </row>
    <row r="44" spans="1:18" ht="15.9" hidden="1" customHeight="1" x14ac:dyDescent="0.2">
      <c r="A44" s="9" t="s">
        <v>114</v>
      </c>
      <c r="B44" s="9" t="s">
        <v>115</v>
      </c>
      <c r="C44" s="10" t="s">
        <v>116</v>
      </c>
      <c r="D44" s="12" t="s">
        <v>31</v>
      </c>
      <c r="E44" s="12" t="s">
        <v>31</v>
      </c>
      <c r="F44" s="12" t="s">
        <v>31</v>
      </c>
      <c r="G44" s="9" t="s">
        <v>26</v>
      </c>
      <c r="H44" s="9" t="s">
        <v>32</v>
      </c>
      <c r="I44" s="11"/>
      <c r="J44" s="11"/>
      <c r="K44" s="33"/>
      <c r="L44" s="38" t="str">
        <f t="shared" si="0"/>
        <v/>
      </c>
      <c r="M44" s="41"/>
      <c r="N44" s="9"/>
      <c r="O44" s="9"/>
      <c r="P44" s="9"/>
      <c r="Q44" s="9" t="str">
        <f t="shared" si="1"/>
        <v/>
      </c>
      <c r="R44" s="10"/>
    </row>
    <row r="45" spans="1:18" ht="15.9" hidden="1" customHeight="1" x14ac:dyDescent="0.2">
      <c r="A45" s="9" t="s">
        <v>117</v>
      </c>
      <c r="B45" s="9" t="s">
        <v>115</v>
      </c>
      <c r="C45" s="10" t="s">
        <v>118</v>
      </c>
      <c r="D45" s="12" t="s">
        <v>31</v>
      </c>
      <c r="E45" s="12" t="s">
        <v>31</v>
      </c>
      <c r="F45" s="12" t="s">
        <v>31</v>
      </c>
      <c r="G45" s="9" t="s">
        <v>26</v>
      </c>
      <c r="H45" s="9" t="s">
        <v>32</v>
      </c>
      <c r="I45" s="11"/>
      <c r="J45" s="11"/>
      <c r="K45" s="33"/>
      <c r="L45" s="38" t="str">
        <f t="shared" si="0"/>
        <v/>
      </c>
      <c r="M45" s="41"/>
      <c r="N45" s="9"/>
      <c r="O45" s="9"/>
      <c r="P45" s="9"/>
      <c r="Q45" s="9" t="str">
        <f t="shared" si="1"/>
        <v/>
      </c>
      <c r="R45" s="10"/>
    </row>
    <row r="46" spans="1:18" ht="15.9" hidden="1" customHeight="1" x14ac:dyDescent="0.2">
      <c r="A46" s="9" t="s">
        <v>119</v>
      </c>
      <c r="B46" s="9" t="s">
        <v>115</v>
      </c>
      <c r="C46" s="10" t="s">
        <v>120</v>
      </c>
      <c r="D46" s="12" t="s">
        <v>31</v>
      </c>
      <c r="E46" s="12" t="s">
        <v>31</v>
      </c>
      <c r="F46" s="12" t="s">
        <v>31</v>
      </c>
      <c r="G46" s="9" t="s">
        <v>26</v>
      </c>
      <c r="H46" s="9" t="s">
        <v>32</v>
      </c>
      <c r="I46" s="11"/>
      <c r="J46" s="11"/>
      <c r="K46" s="33"/>
      <c r="L46" s="38" t="str">
        <f t="shared" si="0"/>
        <v/>
      </c>
      <c r="M46" s="41"/>
      <c r="N46" s="9"/>
      <c r="O46" s="9"/>
      <c r="P46" s="9"/>
      <c r="Q46" s="9" t="str">
        <f t="shared" si="1"/>
        <v/>
      </c>
      <c r="R46" s="10"/>
    </row>
    <row r="47" spans="1:18" ht="15.9" hidden="1" customHeight="1" x14ac:dyDescent="0.2">
      <c r="A47" s="9" t="s">
        <v>121</v>
      </c>
      <c r="B47" s="9" t="s">
        <v>115</v>
      </c>
      <c r="C47" s="10" t="s">
        <v>122</v>
      </c>
      <c r="D47" s="12" t="s">
        <v>31</v>
      </c>
      <c r="E47" s="12" t="s">
        <v>31</v>
      </c>
      <c r="F47" s="12" t="s">
        <v>31</v>
      </c>
      <c r="G47" s="9" t="s">
        <v>26</v>
      </c>
      <c r="H47" s="9" t="s">
        <v>32</v>
      </c>
      <c r="I47" s="11"/>
      <c r="J47" s="11"/>
      <c r="K47" s="33"/>
      <c r="L47" s="38" t="str">
        <f t="shared" si="0"/>
        <v/>
      </c>
      <c r="M47" s="41"/>
      <c r="N47" s="9"/>
      <c r="O47" s="9"/>
      <c r="P47" s="9"/>
      <c r="Q47" s="9" t="str">
        <f t="shared" si="1"/>
        <v/>
      </c>
      <c r="R47" s="10"/>
    </row>
    <row r="48" spans="1:18" ht="15.9" hidden="1" customHeight="1" x14ac:dyDescent="0.2">
      <c r="A48" s="9" t="s">
        <v>123</v>
      </c>
      <c r="B48" s="9" t="s">
        <v>115</v>
      </c>
      <c r="C48" s="10" t="s">
        <v>124</v>
      </c>
      <c r="D48" s="12" t="s">
        <v>31</v>
      </c>
      <c r="E48" s="12" t="s">
        <v>31</v>
      </c>
      <c r="F48" s="12" t="s">
        <v>31</v>
      </c>
      <c r="G48" s="9" t="s">
        <v>26</v>
      </c>
      <c r="H48" s="9" t="s">
        <v>32</v>
      </c>
      <c r="I48" s="11"/>
      <c r="J48" s="11"/>
      <c r="K48" s="33"/>
      <c r="L48" s="38" t="str">
        <f t="shared" si="0"/>
        <v/>
      </c>
      <c r="M48" s="41"/>
      <c r="N48" s="9"/>
      <c r="O48" s="9"/>
      <c r="P48" s="9"/>
      <c r="Q48" s="9" t="str">
        <f t="shared" si="1"/>
        <v/>
      </c>
      <c r="R48" s="10"/>
    </row>
    <row r="49" spans="1:18" ht="15.9" hidden="1" customHeight="1" x14ac:dyDescent="0.2">
      <c r="A49" s="9" t="s">
        <v>125</v>
      </c>
      <c r="B49" s="9" t="s">
        <v>115</v>
      </c>
      <c r="C49" s="10" t="s">
        <v>126</v>
      </c>
      <c r="D49" s="12" t="s">
        <v>31</v>
      </c>
      <c r="E49" s="12" t="s">
        <v>31</v>
      </c>
      <c r="F49" s="12" t="s">
        <v>31</v>
      </c>
      <c r="G49" s="9" t="s">
        <v>26</v>
      </c>
      <c r="H49" s="9" t="s">
        <v>32</v>
      </c>
      <c r="I49" s="11"/>
      <c r="J49" s="11"/>
      <c r="K49" s="33"/>
      <c r="L49" s="38" t="str">
        <f t="shared" si="0"/>
        <v/>
      </c>
      <c r="M49" s="41"/>
      <c r="N49" s="9"/>
      <c r="O49" s="9"/>
      <c r="P49" s="9"/>
      <c r="Q49" s="9" t="str">
        <f t="shared" si="1"/>
        <v/>
      </c>
      <c r="R49" s="10"/>
    </row>
    <row r="50" spans="1:18" ht="15.9" hidden="1" customHeight="1" x14ac:dyDescent="0.2">
      <c r="A50" s="9" t="s">
        <v>127</v>
      </c>
      <c r="B50" s="9" t="s">
        <v>128</v>
      </c>
      <c r="C50" s="10" t="s">
        <v>129</v>
      </c>
      <c r="D50" s="12" t="s">
        <v>31</v>
      </c>
      <c r="E50" s="12" t="s">
        <v>31</v>
      </c>
      <c r="F50" s="12" t="s">
        <v>31</v>
      </c>
      <c r="G50" s="9" t="s">
        <v>26</v>
      </c>
      <c r="H50" s="9" t="s">
        <v>32</v>
      </c>
      <c r="I50" s="11"/>
      <c r="J50" s="11"/>
      <c r="K50" s="33"/>
      <c r="L50" s="38" t="str">
        <f t="shared" si="0"/>
        <v/>
      </c>
      <c r="M50" s="41"/>
      <c r="N50" s="9"/>
      <c r="O50" s="9"/>
      <c r="P50" s="9"/>
      <c r="Q50" s="9" t="str">
        <f t="shared" si="1"/>
        <v/>
      </c>
      <c r="R50" s="10"/>
    </row>
    <row r="51" spans="1:18" ht="15.9" hidden="1" customHeight="1" x14ac:dyDescent="0.2">
      <c r="A51" s="9" t="s">
        <v>130</v>
      </c>
      <c r="B51" s="9" t="s">
        <v>128</v>
      </c>
      <c r="C51" s="10" t="s">
        <v>131</v>
      </c>
      <c r="D51" s="12" t="s">
        <v>31</v>
      </c>
      <c r="E51" s="12" t="s">
        <v>31</v>
      </c>
      <c r="F51" s="12" t="s">
        <v>31</v>
      </c>
      <c r="G51" s="9" t="s">
        <v>26</v>
      </c>
      <c r="H51" s="9" t="s">
        <v>32</v>
      </c>
      <c r="I51" s="11"/>
      <c r="J51" s="11"/>
      <c r="K51" s="33"/>
      <c r="L51" s="38" t="str">
        <f t="shared" si="0"/>
        <v/>
      </c>
      <c r="M51" s="41"/>
      <c r="N51" s="9"/>
      <c r="O51" s="9"/>
      <c r="P51" s="9"/>
      <c r="Q51" s="9" t="str">
        <f t="shared" si="1"/>
        <v/>
      </c>
      <c r="R51" s="10"/>
    </row>
    <row r="52" spans="1:18" ht="15.9" hidden="1" customHeight="1" x14ac:dyDescent="0.2">
      <c r="A52" s="9" t="s">
        <v>132</v>
      </c>
      <c r="B52" s="9" t="s">
        <v>128</v>
      </c>
      <c r="C52" s="10" t="s">
        <v>133</v>
      </c>
      <c r="D52" s="12" t="s">
        <v>31</v>
      </c>
      <c r="E52" s="12" t="s">
        <v>31</v>
      </c>
      <c r="F52" s="12" t="s">
        <v>31</v>
      </c>
      <c r="G52" s="9" t="s">
        <v>26</v>
      </c>
      <c r="H52" s="9" t="s">
        <v>32</v>
      </c>
      <c r="I52" s="11"/>
      <c r="J52" s="11"/>
      <c r="K52" s="33"/>
      <c r="L52" s="38" t="str">
        <f t="shared" si="0"/>
        <v/>
      </c>
      <c r="M52" s="41"/>
      <c r="N52" s="9"/>
      <c r="O52" s="9"/>
      <c r="P52" s="9"/>
      <c r="Q52" s="9" t="str">
        <f t="shared" si="1"/>
        <v/>
      </c>
      <c r="R52" s="10"/>
    </row>
    <row r="53" spans="1:18" ht="15.9" hidden="1" customHeight="1" x14ac:dyDescent="0.2">
      <c r="A53" s="9" t="s">
        <v>134</v>
      </c>
      <c r="B53" s="9" t="s">
        <v>128</v>
      </c>
      <c r="C53" s="10" t="s">
        <v>135</v>
      </c>
      <c r="D53" s="12" t="s">
        <v>31</v>
      </c>
      <c r="E53" s="12" t="s">
        <v>31</v>
      </c>
      <c r="F53" s="12" t="s">
        <v>31</v>
      </c>
      <c r="G53" s="9" t="s">
        <v>26</v>
      </c>
      <c r="H53" s="9" t="s">
        <v>32</v>
      </c>
      <c r="I53" s="11"/>
      <c r="J53" s="11"/>
      <c r="K53" s="33"/>
      <c r="L53" s="38" t="str">
        <f t="shared" si="0"/>
        <v/>
      </c>
      <c r="M53" s="41"/>
      <c r="N53" s="9"/>
      <c r="O53" s="9"/>
      <c r="P53" s="9"/>
      <c r="Q53" s="9" t="str">
        <f t="shared" si="1"/>
        <v/>
      </c>
      <c r="R53" s="10"/>
    </row>
    <row r="54" spans="1:18" ht="15.9" hidden="1" customHeight="1" x14ac:dyDescent="0.2">
      <c r="A54" s="9" t="s">
        <v>136</v>
      </c>
      <c r="B54" s="9" t="s">
        <v>128</v>
      </c>
      <c r="C54" s="10" t="s">
        <v>137</v>
      </c>
      <c r="D54" s="12" t="s">
        <v>31</v>
      </c>
      <c r="E54" s="12" t="s">
        <v>31</v>
      </c>
      <c r="F54" s="12" t="s">
        <v>31</v>
      </c>
      <c r="G54" s="9" t="s">
        <v>26</v>
      </c>
      <c r="H54" s="9" t="s">
        <v>32</v>
      </c>
      <c r="I54" s="11"/>
      <c r="J54" s="11"/>
      <c r="K54" s="33"/>
      <c r="L54" s="38" t="str">
        <f t="shared" si="0"/>
        <v/>
      </c>
      <c r="M54" s="41"/>
      <c r="N54" s="9"/>
      <c r="O54" s="9"/>
      <c r="P54" s="9"/>
      <c r="Q54" s="9" t="str">
        <f t="shared" si="1"/>
        <v/>
      </c>
      <c r="R54" s="10"/>
    </row>
    <row r="55" spans="1:18" ht="15.9" hidden="1" customHeight="1" x14ac:dyDescent="0.2">
      <c r="A55" s="9" t="s">
        <v>138</v>
      </c>
      <c r="B55" s="9" t="s">
        <v>128</v>
      </c>
      <c r="C55" s="10" t="s">
        <v>139</v>
      </c>
      <c r="D55" s="12" t="s">
        <v>31</v>
      </c>
      <c r="E55" s="12" t="s">
        <v>31</v>
      </c>
      <c r="F55" s="12" t="s">
        <v>31</v>
      </c>
      <c r="G55" s="9" t="s">
        <v>26</v>
      </c>
      <c r="H55" s="9" t="s">
        <v>32</v>
      </c>
      <c r="I55" s="11"/>
      <c r="J55" s="11"/>
      <c r="K55" s="33"/>
      <c r="L55" s="38" t="str">
        <f t="shared" si="0"/>
        <v/>
      </c>
      <c r="M55" s="41"/>
      <c r="N55" s="9"/>
      <c r="O55" s="9"/>
      <c r="P55" s="9"/>
      <c r="Q55" s="9" t="str">
        <f t="shared" si="1"/>
        <v/>
      </c>
      <c r="R55" s="10"/>
    </row>
    <row r="56" spans="1:18" ht="15.9" hidden="1" customHeight="1" x14ac:dyDescent="0.2">
      <c r="A56" s="9" t="s">
        <v>140</v>
      </c>
      <c r="B56" s="9" t="s">
        <v>128</v>
      </c>
      <c r="C56" s="10" t="s">
        <v>141</v>
      </c>
      <c r="D56" s="12" t="s">
        <v>31</v>
      </c>
      <c r="E56" s="12" t="s">
        <v>31</v>
      </c>
      <c r="F56" s="12" t="s">
        <v>31</v>
      </c>
      <c r="G56" s="9" t="s">
        <v>26</v>
      </c>
      <c r="H56" s="9" t="s">
        <v>32</v>
      </c>
      <c r="I56" s="11"/>
      <c r="J56" s="11"/>
      <c r="K56" s="33"/>
      <c r="L56" s="38" t="str">
        <f t="shared" si="0"/>
        <v/>
      </c>
      <c r="M56" s="41"/>
      <c r="N56" s="9"/>
      <c r="O56" s="9"/>
      <c r="P56" s="9"/>
      <c r="Q56" s="9" t="str">
        <f t="shared" si="1"/>
        <v/>
      </c>
      <c r="R56" s="10"/>
    </row>
    <row r="57" spans="1:18" ht="15.9" hidden="1" customHeight="1" x14ac:dyDescent="0.2">
      <c r="A57" s="9" t="s">
        <v>142</v>
      </c>
      <c r="B57" s="9" t="s">
        <v>128</v>
      </c>
      <c r="C57" s="10" t="s">
        <v>143</v>
      </c>
      <c r="D57" s="12" t="s">
        <v>31</v>
      </c>
      <c r="E57" s="12" t="s">
        <v>31</v>
      </c>
      <c r="F57" s="12" t="s">
        <v>31</v>
      </c>
      <c r="G57" s="9" t="s">
        <v>26</v>
      </c>
      <c r="H57" s="9" t="s">
        <v>32</v>
      </c>
      <c r="I57" s="11"/>
      <c r="J57" s="11"/>
      <c r="K57" s="33"/>
      <c r="L57" s="38" t="str">
        <f t="shared" si="0"/>
        <v/>
      </c>
      <c r="M57" s="41"/>
      <c r="N57" s="9"/>
      <c r="O57" s="9"/>
      <c r="P57" s="9"/>
      <c r="Q57" s="9" t="str">
        <f t="shared" si="1"/>
        <v/>
      </c>
      <c r="R57" s="10"/>
    </row>
    <row r="58" spans="1:18" ht="15.9" hidden="1" customHeight="1" x14ac:dyDescent="0.2">
      <c r="A58" s="9" t="s">
        <v>144</v>
      </c>
      <c r="B58" s="9" t="s">
        <v>128</v>
      </c>
      <c r="C58" s="10" t="s">
        <v>145</v>
      </c>
      <c r="D58" s="12" t="s">
        <v>31</v>
      </c>
      <c r="E58" s="12" t="s">
        <v>31</v>
      </c>
      <c r="F58" s="12" t="s">
        <v>31</v>
      </c>
      <c r="G58" s="9" t="s">
        <v>26</v>
      </c>
      <c r="H58" s="9" t="s">
        <v>32</v>
      </c>
      <c r="I58" s="11"/>
      <c r="J58" s="11"/>
      <c r="K58" s="33"/>
      <c r="L58" s="38" t="str">
        <f t="shared" si="0"/>
        <v/>
      </c>
      <c r="M58" s="41"/>
      <c r="N58" s="9"/>
      <c r="O58" s="9"/>
      <c r="P58" s="9"/>
      <c r="Q58" s="9" t="str">
        <f t="shared" si="1"/>
        <v/>
      </c>
      <c r="R58" s="10"/>
    </row>
    <row r="59" spans="1:18" ht="15.9" hidden="1" customHeight="1" x14ac:dyDescent="0.2">
      <c r="A59" s="9" t="s">
        <v>146</v>
      </c>
      <c r="B59" s="9" t="s">
        <v>128</v>
      </c>
      <c r="C59" s="10" t="s">
        <v>147</v>
      </c>
      <c r="D59" s="12" t="s">
        <v>31</v>
      </c>
      <c r="E59" s="12" t="s">
        <v>31</v>
      </c>
      <c r="F59" s="12" t="s">
        <v>31</v>
      </c>
      <c r="G59" s="9" t="s">
        <v>26</v>
      </c>
      <c r="H59" s="9" t="s">
        <v>32</v>
      </c>
      <c r="I59" s="11"/>
      <c r="J59" s="11"/>
      <c r="K59" s="33"/>
      <c r="L59" s="38" t="str">
        <f t="shared" si="0"/>
        <v/>
      </c>
      <c r="M59" s="41"/>
      <c r="N59" s="9"/>
      <c r="O59" s="9"/>
      <c r="P59" s="9"/>
      <c r="Q59" s="9" t="str">
        <f t="shared" si="1"/>
        <v/>
      </c>
      <c r="R59" s="10"/>
    </row>
    <row r="60" spans="1:18" ht="15.9" hidden="1" customHeight="1" x14ac:dyDescent="0.2">
      <c r="A60" s="9" t="s">
        <v>148</v>
      </c>
      <c r="B60" s="9" t="s">
        <v>128</v>
      </c>
      <c r="C60" s="10" t="s">
        <v>149</v>
      </c>
      <c r="D60" s="12" t="s">
        <v>31</v>
      </c>
      <c r="E60" s="12" t="s">
        <v>31</v>
      </c>
      <c r="F60" s="12" t="s">
        <v>31</v>
      </c>
      <c r="G60" s="9" t="s">
        <v>26</v>
      </c>
      <c r="H60" s="9" t="s">
        <v>32</v>
      </c>
      <c r="I60" s="11"/>
      <c r="J60" s="11"/>
      <c r="K60" s="33"/>
      <c r="L60" t="str">
        <f t="shared" si="0"/>
        <v/>
      </c>
      <c r="M60" s="41"/>
      <c r="N60" s="9"/>
      <c r="O60" s="9"/>
      <c r="P60" s="9"/>
      <c r="Q60" s="9" t="str">
        <f t="shared" si="1"/>
        <v/>
      </c>
      <c r="R60" s="10"/>
    </row>
    <row r="61" spans="1:18" ht="15.9" hidden="1" customHeight="1" x14ac:dyDescent="0.2">
      <c r="A61" s="9" t="s">
        <v>150</v>
      </c>
      <c r="B61" s="9" t="s">
        <v>128</v>
      </c>
      <c r="C61" s="10" t="s">
        <v>151</v>
      </c>
      <c r="D61" s="12" t="s">
        <v>31</v>
      </c>
      <c r="E61" s="12" t="s">
        <v>31</v>
      </c>
      <c r="F61" s="12" t="s">
        <v>31</v>
      </c>
      <c r="G61" s="9" t="s">
        <v>26</v>
      </c>
      <c r="H61" s="9" t="s">
        <v>32</v>
      </c>
      <c r="I61" s="11"/>
      <c r="J61" s="11"/>
      <c r="K61" s="33"/>
      <c r="L61" t="str">
        <f t="shared" si="0"/>
        <v/>
      </c>
      <c r="M61" s="41"/>
      <c r="N61" s="9"/>
      <c r="O61" s="9"/>
      <c r="P61" s="9"/>
      <c r="Q61" s="9" t="str">
        <f t="shared" si="1"/>
        <v/>
      </c>
      <c r="R61" s="10"/>
    </row>
    <row r="62" spans="1:18" ht="15.9" hidden="1" customHeight="1" x14ac:dyDescent="0.2">
      <c r="A62" s="9" t="s">
        <v>152</v>
      </c>
      <c r="B62" s="9" t="s">
        <v>128</v>
      </c>
      <c r="C62" s="10" t="s">
        <v>153</v>
      </c>
      <c r="D62" s="12" t="s">
        <v>31</v>
      </c>
      <c r="E62" s="12" t="s">
        <v>31</v>
      </c>
      <c r="F62" s="12" t="s">
        <v>31</v>
      </c>
      <c r="G62" s="9" t="s">
        <v>26</v>
      </c>
      <c r="H62" s="9" t="s">
        <v>32</v>
      </c>
      <c r="I62" s="11"/>
      <c r="J62" s="11"/>
      <c r="K62" s="33"/>
      <c r="L62" t="str">
        <f t="shared" si="0"/>
        <v/>
      </c>
      <c r="M62" s="41"/>
      <c r="N62" s="9"/>
      <c r="O62" s="9"/>
      <c r="P62" s="9"/>
      <c r="Q62" s="9" t="str">
        <f t="shared" si="1"/>
        <v/>
      </c>
      <c r="R62" s="10"/>
    </row>
    <row r="63" spans="1:18" ht="15.9" hidden="1" customHeight="1" x14ac:dyDescent="0.2">
      <c r="A63" s="9" t="s">
        <v>154</v>
      </c>
      <c r="B63" s="9" t="s">
        <v>128</v>
      </c>
      <c r="C63" s="10" t="s">
        <v>155</v>
      </c>
      <c r="D63" s="12" t="s">
        <v>31</v>
      </c>
      <c r="E63" s="12" t="s">
        <v>31</v>
      </c>
      <c r="F63" s="12" t="s">
        <v>31</v>
      </c>
      <c r="G63" s="9" t="s">
        <v>26</v>
      </c>
      <c r="H63" s="9" t="s">
        <v>32</v>
      </c>
      <c r="I63" s="11"/>
      <c r="J63" s="11"/>
      <c r="K63" s="33"/>
      <c r="L63" s="31" t="str">
        <f t="shared" si="0"/>
        <v/>
      </c>
      <c r="M63" s="41"/>
      <c r="N63" s="9"/>
      <c r="O63" s="9"/>
      <c r="P63" s="9"/>
      <c r="Q63" s="9" t="str">
        <f t="shared" si="1"/>
        <v/>
      </c>
      <c r="R63" s="10"/>
    </row>
    <row r="64" spans="1:18" ht="15.9" hidden="1" customHeight="1" x14ac:dyDescent="0.2">
      <c r="A64" s="9" t="s">
        <v>156</v>
      </c>
      <c r="B64" s="9" t="s">
        <v>128</v>
      </c>
      <c r="C64" s="10" t="s">
        <v>157</v>
      </c>
      <c r="D64" s="12" t="s">
        <v>31</v>
      </c>
      <c r="E64" s="12" t="s">
        <v>31</v>
      </c>
      <c r="F64" s="12" t="s">
        <v>31</v>
      </c>
      <c r="G64" s="9" t="s">
        <v>26</v>
      </c>
      <c r="H64" s="9" t="s">
        <v>32</v>
      </c>
      <c r="I64" s="11"/>
      <c r="J64" s="11"/>
      <c r="K64" s="33"/>
      <c r="L64" s="33" t="str">
        <f t="shared" si="0"/>
        <v/>
      </c>
      <c r="M64" s="41"/>
      <c r="N64" s="9"/>
      <c r="O64" s="9"/>
      <c r="P64" s="9"/>
      <c r="Q64" s="9" t="str">
        <f t="shared" si="1"/>
        <v/>
      </c>
      <c r="R64" s="10"/>
    </row>
    <row r="65" spans="1:18" ht="15.9" hidden="1" customHeight="1" x14ac:dyDescent="0.2">
      <c r="A65" s="9" t="s">
        <v>158</v>
      </c>
      <c r="B65" s="9" t="s">
        <v>159</v>
      </c>
      <c r="C65" s="10" t="s">
        <v>160</v>
      </c>
      <c r="D65" s="12" t="s">
        <v>31</v>
      </c>
      <c r="E65" s="12" t="s">
        <v>31</v>
      </c>
      <c r="F65" s="12" t="s">
        <v>31</v>
      </c>
      <c r="G65" s="9" t="s">
        <v>26</v>
      </c>
      <c r="H65" s="9" t="s">
        <v>32</v>
      </c>
      <c r="I65" s="11"/>
      <c r="J65" s="11"/>
      <c r="K65" s="33"/>
      <c r="L65" s="33" t="str">
        <f t="shared" si="0"/>
        <v/>
      </c>
      <c r="M65" s="41"/>
      <c r="N65" s="9"/>
      <c r="O65" s="9"/>
      <c r="P65" s="9"/>
      <c r="Q65" s="9" t="str">
        <f t="shared" si="1"/>
        <v/>
      </c>
      <c r="R65" s="10"/>
    </row>
    <row r="66" spans="1:18" ht="15.9" hidden="1" customHeight="1" x14ac:dyDescent="0.2">
      <c r="A66" s="9" t="s">
        <v>161</v>
      </c>
      <c r="B66" s="9" t="s">
        <v>159</v>
      </c>
      <c r="C66" s="10" t="s">
        <v>162</v>
      </c>
      <c r="D66" s="12" t="s">
        <v>31</v>
      </c>
      <c r="E66" s="12" t="s">
        <v>31</v>
      </c>
      <c r="F66" s="12" t="s">
        <v>31</v>
      </c>
      <c r="G66" s="9" t="s">
        <v>26</v>
      </c>
      <c r="H66" s="9" t="s">
        <v>32</v>
      </c>
      <c r="I66" s="11"/>
      <c r="J66" s="11"/>
      <c r="K66" s="33"/>
      <c r="L66" s="33" t="str">
        <f t="shared" si="0"/>
        <v/>
      </c>
      <c r="M66" s="41"/>
      <c r="N66" s="9"/>
      <c r="O66" s="9"/>
      <c r="P66" s="9"/>
      <c r="Q66" s="9" t="str">
        <f t="shared" si="1"/>
        <v/>
      </c>
      <c r="R66" s="10"/>
    </row>
    <row r="67" spans="1:18" ht="15.9" hidden="1" customHeight="1" x14ac:dyDescent="0.2">
      <c r="A67" s="9" t="s">
        <v>163</v>
      </c>
      <c r="B67" s="9" t="s">
        <v>159</v>
      </c>
      <c r="C67" s="10" t="s">
        <v>164</v>
      </c>
      <c r="D67" s="12" t="s">
        <v>31</v>
      </c>
      <c r="E67" s="12" t="s">
        <v>31</v>
      </c>
      <c r="F67" s="12" t="s">
        <v>31</v>
      </c>
      <c r="G67" s="9" t="s">
        <v>26</v>
      </c>
      <c r="H67" s="9" t="s">
        <v>32</v>
      </c>
      <c r="I67" s="11"/>
      <c r="J67" s="11"/>
      <c r="K67" s="33"/>
      <c r="L67" s="33" t="str">
        <f t="shared" si="0"/>
        <v/>
      </c>
      <c r="M67" s="41"/>
      <c r="N67" s="9"/>
      <c r="O67" s="9"/>
      <c r="P67" s="9"/>
      <c r="Q67" s="9" t="str">
        <f t="shared" si="1"/>
        <v/>
      </c>
      <c r="R67" s="10"/>
    </row>
    <row r="68" spans="1:18" ht="15.9" hidden="1" customHeight="1" x14ac:dyDescent="0.2">
      <c r="A68" s="9" t="s">
        <v>165</v>
      </c>
      <c r="B68" s="9" t="s">
        <v>159</v>
      </c>
      <c r="C68" s="10" t="s">
        <v>166</v>
      </c>
      <c r="D68" s="12" t="s">
        <v>31</v>
      </c>
      <c r="E68" s="12" t="s">
        <v>31</v>
      </c>
      <c r="F68" s="12" t="s">
        <v>31</v>
      </c>
      <c r="G68" s="9" t="s">
        <v>26</v>
      </c>
      <c r="H68" s="9" t="s">
        <v>32</v>
      </c>
      <c r="I68" s="11"/>
      <c r="J68" s="11"/>
      <c r="K68" s="34"/>
      <c r="L68" s="36" t="str">
        <f t="shared" si="0"/>
        <v/>
      </c>
      <c r="M68" s="42"/>
      <c r="N68" s="9"/>
      <c r="O68" s="9"/>
      <c r="P68" s="9"/>
      <c r="Q68" s="9" t="str">
        <f t="shared" si="1"/>
        <v/>
      </c>
      <c r="R68" s="10"/>
    </row>
    <row r="69" spans="1:18" ht="15.9" hidden="1" customHeight="1" x14ac:dyDescent="0.2">
      <c r="A69" s="9" t="s">
        <v>167</v>
      </c>
      <c r="B69" s="9" t="s">
        <v>159</v>
      </c>
      <c r="C69" s="10" t="s">
        <v>168</v>
      </c>
      <c r="D69" s="12" t="s">
        <v>31</v>
      </c>
      <c r="E69" s="12" t="s">
        <v>31</v>
      </c>
      <c r="F69" s="12" t="s">
        <v>31</v>
      </c>
      <c r="G69" s="9" t="s">
        <v>26</v>
      </c>
      <c r="H69" s="16" t="s">
        <v>55</v>
      </c>
      <c r="I69" s="11"/>
      <c r="J69" s="33"/>
      <c r="K69" s="19"/>
      <c r="L69" s="19" t="str">
        <f t="shared" ref="L69:L132" si="2">IF(K69="","",IF(K69&lt;=J69,"Có","Không"))</f>
        <v/>
      </c>
      <c r="M69" s="16"/>
      <c r="N69" s="41"/>
      <c r="O69" s="9"/>
      <c r="P69" s="9"/>
      <c r="Q69" s="9" t="str">
        <f t="shared" ref="Q69:Q132" si="3">IF(AND(O69="",P69=""),"",N(O69)+N(P69))</f>
        <v/>
      </c>
      <c r="R69" s="10"/>
    </row>
    <row r="70" spans="1:18" ht="15.9" hidden="1" customHeight="1" x14ac:dyDescent="0.2">
      <c r="A70" s="9" t="s">
        <v>169</v>
      </c>
      <c r="B70" s="9" t="s">
        <v>159</v>
      </c>
      <c r="C70" s="10" t="s">
        <v>170</v>
      </c>
      <c r="D70" s="12" t="s">
        <v>31</v>
      </c>
      <c r="E70" s="12" t="s">
        <v>31</v>
      </c>
      <c r="F70" s="12" t="s">
        <v>31</v>
      </c>
      <c r="G70" s="9" t="s">
        <v>26</v>
      </c>
      <c r="H70" s="9" t="s">
        <v>32</v>
      </c>
      <c r="I70" s="11"/>
      <c r="J70" s="11"/>
      <c r="K70" s="53"/>
      <c r="L70" s="49" t="str">
        <f t="shared" si="2"/>
        <v/>
      </c>
      <c r="M70" s="54"/>
      <c r="N70" s="9"/>
      <c r="O70" s="9"/>
      <c r="P70" s="9"/>
      <c r="Q70" s="9" t="str">
        <f t="shared" si="3"/>
        <v/>
      </c>
      <c r="R70" s="10"/>
    </row>
    <row r="71" spans="1:18" ht="15.9" hidden="1" customHeight="1" x14ac:dyDescent="0.2">
      <c r="A71" s="9" t="s">
        <v>171</v>
      </c>
      <c r="B71" s="9" t="s">
        <v>159</v>
      </c>
      <c r="C71" s="10" t="s">
        <v>172</v>
      </c>
      <c r="D71" s="12" t="s">
        <v>31</v>
      </c>
      <c r="E71" s="12" t="s">
        <v>31</v>
      </c>
      <c r="F71" s="12" t="s">
        <v>31</v>
      </c>
      <c r="G71" s="9" t="s">
        <v>26</v>
      </c>
      <c r="H71" s="9" t="s">
        <v>32</v>
      </c>
      <c r="I71" s="11"/>
      <c r="J71" s="11"/>
      <c r="K71" s="33"/>
      <c r="L71" s="35" t="str">
        <f t="shared" si="2"/>
        <v/>
      </c>
      <c r="M71" s="41"/>
      <c r="N71" s="9"/>
      <c r="O71" s="9"/>
      <c r="P71" s="9"/>
      <c r="Q71" s="9" t="str">
        <f t="shared" si="3"/>
        <v/>
      </c>
      <c r="R71" s="10"/>
    </row>
    <row r="72" spans="1:18" ht="15.9" hidden="1" customHeight="1" x14ac:dyDescent="0.2">
      <c r="A72" s="9" t="s">
        <v>173</v>
      </c>
      <c r="B72" s="9" t="s">
        <v>159</v>
      </c>
      <c r="C72" s="10" t="s">
        <v>174</v>
      </c>
      <c r="D72" s="12" t="s">
        <v>31</v>
      </c>
      <c r="E72" s="12" t="s">
        <v>31</v>
      </c>
      <c r="F72" s="12" t="s">
        <v>31</v>
      </c>
      <c r="G72" s="9" t="s">
        <v>26</v>
      </c>
      <c r="H72" s="9" t="s">
        <v>32</v>
      </c>
      <c r="I72" s="11"/>
      <c r="J72" s="11"/>
      <c r="K72" s="33"/>
      <c r="L72" s="35" t="str">
        <f t="shared" si="2"/>
        <v/>
      </c>
      <c r="M72" s="41"/>
      <c r="N72" s="9"/>
      <c r="O72" s="9"/>
      <c r="P72" s="9"/>
      <c r="Q72" s="9" t="str">
        <f t="shared" si="3"/>
        <v/>
      </c>
      <c r="R72" s="10"/>
    </row>
    <row r="73" spans="1:18" ht="15.9" hidden="1" customHeight="1" x14ac:dyDescent="0.2">
      <c r="A73" s="9" t="s">
        <v>175</v>
      </c>
      <c r="B73" s="9" t="s">
        <v>159</v>
      </c>
      <c r="C73" s="10" t="s">
        <v>176</v>
      </c>
      <c r="D73" s="12" t="s">
        <v>31</v>
      </c>
      <c r="E73" s="12" t="s">
        <v>31</v>
      </c>
      <c r="F73" s="12" t="s">
        <v>31</v>
      </c>
      <c r="G73" s="9" t="s">
        <v>26</v>
      </c>
      <c r="H73" s="9" t="s">
        <v>32</v>
      </c>
      <c r="I73" s="11"/>
      <c r="J73" s="11"/>
      <c r="K73" s="33"/>
      <c r="L73" s="49" t="str">
        <f t="shared" si="2"/>
        <v/>
      </c>
      <c r="M73" s="41"/>
      <c r="N73" s="9"/>
      <c r="O73" s="9"/>
      <c r="P73" s="9"/>
      <c r="Q73" s="9" t="str">
        <f t="shared" si="3"/>
        <v/>
      </c>
      <c r="R73" s="10"/>
    </row>
    <row r="74" spans="1:18" ht="15.9" hidden="1" customHeight="1" x14ac:dyDescent="0.2">
      <c r="A74" s="9" t="s">
        <v>177</v>
      </c>
      <c r="B74" s="9" t="s">
        <v>159</v>
      </c>
      <c r="C74" s="10" t="s">
        <v>178</v>
      </c>
      <c r="D74" s="12" t="s">
        <v>31</v>
      </c>
      <c r="E74" s="12" t="s">
        <v>31</v>
      </c>
      <c r="F74" s="12" t="s">
        <v>31</v>
      </c>
      <c r="G74" s="9" t="s">
        <v>26</v>
      </c>
      <c r="H74" s="9" t="s">
        <v>32</v>
      </c>
      <c r="I74" s="11"/>
      <c r="J74" s="11"/>
      <c r="K74" s="33"/>
      <c r="L74" s="19" t="str">
        <f t="shared" si="2"/>
        <v/>
      </c>
      <c r="M74" s="41"/>
      <c r="N74" s="9"/>
      <c r="O74" s="9"/>
      <c r="P74" s="9"/>
      <c r="Q74" s="9" t="str">
        <f t="shared" si="3"/>
        <v/>
      </c>
      <c r="R74" s="10"/>
    </row>
    <row r="75" spans="1:18" ht="15.9" hidden="1" customHeight="1" x14ac:dyDescent="0.2">
      <c r="A75" s="9" t="s">
        <v>179</v>
      </c>
      <c r="B75" s="9" t="s">
        <v>159</v>
      </c>
      <c r="C75" s="10" t="s">
        <v>180</v>
      </c>
      <c r="D75" s="12" t="s">
        <v>31</v>
      </c>
      <c r="E75" s="12" t="s">
        <v>31</v>
      </c>
      <c r="F75" s="12" t="s">
        <v>31</v>
      </c>
      <c r="G75" s="9" t="s">
        <v>26</v>
      </c>
      <c r="H75" s="9" t="s">
        <v>32</v>
      </c>
      <c r="I75" s="11"/>
      <c r="J75" s="11"/>
      <c r="K75" s="33"/>
      <c r="L75" s="37" t="str">
        <f t="shared" si="2"/>
        <v/>
      </c>
      <c r="M75" s="41"/>
      <c r="N75" s="9"/>
      <c r="O75" s="9"/>
      <c r="P75" s="9"/>
      <c r="Q75" s="9" t="str">
        <f t="shared" si="3"/>
        <v/>
      </c>
      <c r="R75" s="10"/>
    </row>
    <row r="76" spans="1:18" ht="15.9" hidden="1" customHeight="1" x14ac:dyDescent="0.2">
      <c r="A76" s="9" t="s">
        <v>181</v>
      </c>
      <c r="B76" s="9" t="s">
        <v>159</v>
      </c>
      <c r="C76" s="10" t="s">
        <v>182</v>
      </c>
      <c r="D76" s="12" t="s">
        <v>31</v>
      </c>
      <c r="E76" s="12" t="s">
        <v>31</v>
      </c>
      <c r="F76" s="12" t="s">
        <v>31</v>
      </c>
      <c r="G76" s="9" t="s">
        <v>26</v>
      </c>
      <c r="H76" s="9" t="s">
        <v>32</v>
      </c>
      <c r="I76" s="11"/>
      <c r="J76" s="11"/>
      <c r="K76" s="33"/>
      <c r="L76" s="38" t="str">
        <f t="shared" si="2"/>
        <v/>
      </c>
      <c r="M76" s="41"/>
      <c r="N76" s="9"/>
      <c r="O76" s="9"/>
      <c r="P76" s="9"/>
      <c r="Q76" s="9" t="str">
        <f t="shared" si="3"/>
        <v/>
      </c>
      <c r="R76" s="10"/>
    </row>
    <row r="77" spans="1:18" ht="15.9" hidden="1" customHeight="1" x14ac:dyDescent="0.2">
      <c r="A77" s="9" t="s">
        <v>183</v>
      </c>
      <c r="B77" s="9" t="s">
        <v>159</v>
      </c>
      <c r="C77" s="10" t="s">
        <v>184</v>
      </c>
      <c r="D77" s="12" t="s">
        <v>31</v>
      </c>
      <c r="E77" s="12" t="s">
        <v>31</v>
      </c>
      <c r="F77" s="12" t="s">
        <v>31</v>
      </c>
      <c r="G77" s="9" t="s">
        <v>26</v>
      </c>
      <c r="H77" s="9" t="s">
        <v>32</v>
      </c>
      <c r="I77" s="11"/>
      <c r="J77" s="11"/>
      <c r="K77" s="33"/>
      <c r="L77" s="38" t="str">
        <f t="shared" si="2"/>
        <v/>
      </c>
      <c r="M77" s="41"/>
      <c r="N77" s="9"/>
      <c r="O77" s="9"/>
      <c r="P77" s="9"/>
      <c r="Q77" s="9" t="str">
        <f t="shared" si="3"/>
        <v/>
      </c>
      <c r="R77" s="10"/>
    </row>
    <row r="78" spans="1:18" ht="15.9" hidden="1" customHeight="1" x14ac:dyDescent="0.2">
      <c r="A78" s="9" t="s">
        <v>185</v>
      </c>
      <c r="B78" s="9" t="s">
        <v>186</v>
      </c>
      <c r="C78" s="10" t="s">
        <v>187</v>
      </c>
      <c r="D78" s="12" t="s">
        <v>31</v>
      </c>
      <c r="E78" s="12" t="s">
        <v>31</v>
      </c>
      <c r="F78" s="12" t="s">
        <v>31</v>
      </c>
      <c r="G78" s="9" t="s">
        <v>26</v>
      </c>
      <c r="H78" s="9" t="s">
        <v>32</v>
      </c>
      <c r="I78" s="11"/>
      <c r="J78" s="11"/>
      <c r="K78" s="33"/>
      <c r="L78" s="38" t="str">
        <f t="shared" si="2"/>
        <v/>
      </c>
      <c r="M78" s="41"/>
      <c r="N78" s="9"/>
      <c r="O78" s="9"/>
      <c r="P78" s="9"/>
      <c r="Q78" s="9" t="str">
        <f t="shared" si="3"/>
        <v/>
      </c>
      <c r="R78" s="10"/>
    </row>
    <row r="79" spans="1:18" ht="15.9" hidden="1" customHeight="1" x14ac:dyDescent="0.2">
      <c r="A79" s="9" t="s">
        <v>188</v>
      </c>
      <c r="B79" s="9" t="s">
        <v>186</v>
      </c>
      <c r="C79" s="10" t="s">
        <v>189</v>
      </c>
      <c r="D79" s="12" t="s">
        <v>31</v>
      </c>
      <c r="E79" s="12" t="s">
        <v>31</v>
      </c>
      <c r="F79" s="12" t="s">
        <v>31</v>
      </c>
      <c r="G79" s="9" t="s">
        <v>26</v>
      </c>
      <c r="H79" s="9" t="s">
        <v>32</v>
      </c>
      <c r="I79" s="11"/>
      <c r="J79" s="11"/>
      <c r="K79" s="33"/>
      <c r="L79" s="38" t="str">
        <f t="shared" si="2"/>
        <v/>
      </c>
      <c r="M79" s="41"/>
      <c r="N79" s="9"/>
      <c r="O79" s="9"/>
      <c r="P79" s="9"/>
      <c r="Q79" s="9" t="str">
        <f t="shared" si="3"/>
        <v/>
      </c>
      <c r="R79" s="10"/>
    </row>
    <row r="80" spans="1:18" ht="15.9" hidden="1" customHeight="1" x14ac:dyDescent="0.2">
      <c r="A80" s="9" t="s">
        <v>190</v>
      </c>
      <c r="B80" s="9" t="s">
        <v>186</v>
      </c>
      <c r="C80" s="10" t="s">
        <v>191</v>
      </c>
      <c r="D80" s="12" t="s">
        <v>31</v>
      </c>
      <c r="E80" s="12" t="s">
        <v>31</v>
      </c>
      <c r="F80" s="12" t="s">
        <v>31</v>
      </c>
      <c r="G80" s="9" t="s">
        <v>26</v>
      </c>
      <c r="H80" s="9" t="s">
        <v>32</v>
      </c>
      <c r="I80" s="11"/>
      <c r="J80" s="11"/>
      <c r="K80" s="33"/>
      <c r="L80" s="38" t="str">
        <f t="shared" si="2"/>
        <v/>
      </c>
      <c r="M80" s="41"/>
      <c r="N80" s="9"/>
      <c r="O80" s="9"/>
      <c r="P80" s="9"/>
      <c r="Q80" s="9" t="str">
        <f t="shared" si="3"/>
        <v/>
      </c>
      <c r="R80" s="10"/>
    </row>
    <row r="81" spans="1:18" ht="15.9" hidden="1" customHeight="1" x14ac:dyDescent="0.2">
      <c r="A81" s="9" t="s">
        <v>192</v>
      </c>
      <c r="B81" s="9" t="s">
        <v>186</v>
      </c>
      <c r="C81" s="10" t="s">
        <v>193</v>
      </c>
      <c r="D81" s="12" t="s">
        <v>31</v>
      </c>
      <c r="E81" s="12" t="s">
        <v>31</v>
      </c>
      <c r="F81" s="12" t="s">
        <v>31</v>
      </c>
      <c r="G81" s="9" t="s">
        <v>26</v>
      </c>
      <c r="H81" s="9" t="s">
        <v>32</v>
      </c>
      <c r="I81" s="11"/>
      <c r="J81" s="11"/>
      <c r="K81" s="33"/>
      <c r="L81" s="38" t="str">
        <f t="shared" si="2"/>
        <v/>
      </c>
      <c r="M81" s="41"/>
      <c r="N81" s="9"/>
      <c r="O81" s="9"/>
      <c r="P81" s="9"/>
      <c r="Q81" s="9" t="str">
        <f t="shared" si="3"/>
        <v/>
      </c>
      <c r="R81" s="10"/>
    </row>
    <row r="82" spans="1:18" ht="15.9" hidden="1" customHeight="1" x14ac:dyDescent="0.2">
      <c r="A82" s="9" t="s">
        <v>194</v>
      </c>
      <c r="B82" s="9" t="s">
        <v>186</v>
      </c>
      <c r="C82" s="10" t="s">
        <v>195</v>
      </c>
      <c r="D82" s="12" t="s">
        <v>31</v>
      </c>
      <c r="E82" s="12" t="s">
        <v>31</v>
      </c>
      <c r="F82" s="12" t="s">
        <v>31</v>
      </c>
      <c r="G82" s="9" t="s">
        <v>26</v>
      </c>
      <c r="H82" s="9" t="s">
        <v>32</v>
      </c>
      <c r="I82" s="11"/>
      <c r="J82" s="11"/>
      <c r="K82" s="33"/>
      <c r="L82" s="38" t="str">
        <f t="shared" si="2"/>
        <v/>
      </c>
      <c r="M82" s="41"/>
      <c r="N82" s="9"/>
      <c r="O82" s="9"/>
      <c r="P82" s="9"/>
      <c r="Q82" s="9" t="str">
        <f t="shared" si="3"/>
        <v/>
      </c>
      <c r="R82" s="10"/>
    </row>
    <row r="83" spans="1:18" ht="15.9" hidden="1" customHeight="1" x14ac:dyDescent="0.2">
      <c r="A83" s="9" t="s">
        <v>196</v>
      </c>
      <c r="B83" s="9" t="s">
        <v>186</v>
      </c>
      <c r="C83" s="10" t="s">
        <v>197</v>
      </c>
      <c r="D83" s="12" t="s">
        <v>31</v>
      </c>
      <c r="E83" s="12" t="s">
        <v>31</v>
      </c>
      <c r="F83" s="12" t="s">
        <v>31</v>
      </c>
      <c r="G83" s="9" t="s">
        <v>26</v>
      </c>
      <c r="H83" s="9" t="s">
        <v>32</v>
      </c>
      <c r="I83" s="11"/>
      <c r="J83" s="11"/>
      <c r="K83" s="33"/>
      <c r="L83" s="38" t="str">
        <f t="shared" si="2"/>
        <v/>
      </c>
      <c r="M83" s="41"/>
      <c r="N83" s="9"/>
      <c r="O83" s="9"/>
      <c r="P83" s="9"/>
      <c r="Q83" s="9" t="str">
        <f t="shared" si="3"/>
        <v/>
      </c>
      <c r="R83" s="10"/>
    </row>
    <row r="84" spans="1:18" ht="15.9" hidden="1" customHeight="1" x14ac:dyDescent="0.2">
      <c r="A84" s="9" t="s">
        <v>198</v>
      </c>
      <c r="B84" s="9" t="s">
        <v>186</v>
      </c>
      <c r="C84" s="10" t="s">
        <v>199</v>
      </c>
      <c r="D84" s="12" t="s">
        <v>31</v>
      </c>
      <c r="E84" s="12" t="s">
        <v>31</v>
      </c>
      <c r="F84" s="12" t="s">
        <v>31</v>
      </c>
      <c r="G84" s="9" t="s">
        <v>26</v>
      </c>
      <c r="H84" s="9" t="s">
        <v>32</v>
      </c>
      <c r="I84" s="11"/>
      <c r="J84" s="11"/>
      <c r="K84" s="33"/>
      <c r="L84" s="38" t="str">
        <f t="shared" si="2"/>
        <v/>
      </c>
      <c r="M84" s="41"/>
      <c r="N84" s="9"/>
      <c r="O84" s="9"/>
      <c r="P84" s="9"/>
      <c r="Q84" s="9" t="str">
        <f t="shared" si="3"/>
        <v/>
      </c>
      <c r="R84" s="10"/>
    </row>
    <row r="85" spans="1:18" ht="15.9" hidden="1" customHeight="1" x14ac:dyDescent="0.2">
      <c r="A85" s="9" t="s">
        <v>200</v>
      </c>
      <c r="B85" s="9" t="s">
        <v>186</v>
      </c>
      <c r="C85" s="10" t="s">
        <v>201</v>
      </c>
      <c r="D85" s="12" t="s">
        <v>31</v>
      </c>
      <c r="E85" s="12" t="s">
        <v>31</v>
      </c>
      <c r="F85" s="12" t="s">
        <v>31</v>
      </c>
      <c r="G85" s="9" t="s">
        <v>26</v>
      </c>
      <c r="H85" s="9" t="s">
        <v>32</v>
      </c>
      <c r="I85" s="11"/>
      <c r="J85" s="11"/>
      <c r="K85" s="33"/>
      <c r="L85" s="38" t="str">
        <f t="shared" si="2"/>
        <v/>
      </c>
      <c r="M85" s="41"/>
      <c r="N85" s="9"/>
      <c r="O85" s="9"/>
      <c r="P85" s="9"/>
      <c r="Q85" s="9" t="str">
        <f t="shared" si="3"/>
        <v/>
      </c>
      <c r="R85" s="10"/>
    </row>
    <row r="86" spans="1:18" ht="15.9" hidden="1" customHeight="1" x14ac:dyDescent="0.2">
      <c r="A86" s="9" t="s">
        <v>202</v>
      </c>
      <c r="B86" s="9" t="s">
        <v>186</v>
      </c>
      <c r="C86" s="10" t="s">
        <v>203</v>
      </c>
      <c r="D86" s="12" t="s">
        <v>31</v>
      </c>
      <c r="E86" s="12" t="s">
        <v>31</v>
      </c>
      <c r="F86" s="12" t="s">
        <v>31</v>
      </c>
      <c r="G86" s="9" t="s">
        <v>26</v>
      </c>
      <c r="H86" s="9" t="s">
        <v>32</v>
      </c>
      <c r="I86" s="11"/>
      <c r="J86" s="11"/>
      <c r="K86" s="33"/>
      <c r="L86" s="38" t="str">
        <f t="shared" si="2"/>
        <v/>
      </c>
      <c r="M86" s="41"/>
      <c r="N86" s="9"/>
      <c r="O86" s="9"/>
      <c r="P86" s="9"/>
      <c r="Q86" s="9" t="str">
        <f t="shared" si="3"/>
        <v/>
      </c>
      <c r="R86" s="10"/>
    </row>
    <row r="87" spans="1:18" ht="15.9" hidden="1" customHeight="1" x14ac:dyDescent="0.2">
      <c r="A87" s="9" t="s">
        <v>204</v>
      </c>
      <c r="B87" s="9" t="s">
        <v>205</v>
      </c>
      <c r="C87" s="10" t="s">
        <v>206</v>
      </c>
      <c r="D87" s="12" t="s">
        <v>31</v>
      </c>
      <c r="E87" s="12" t="s">
        <v>31</v>
      </c>
      <c r="F87" s="12" t="s">
        <v>31</v>
      </c>
      <c r="G87" s="9" t="s">
        <v>26</v>
      </c>
      <c r="H87" s="9" t="s">
        <v>32</v>
      </c>
      <c r="I87" s="11"/>
      <c r="J87" s="11"/>
      <c r="K87" s="33"/>
      <c r="L87" s="38" t="str">
        <f t="shared" si="2"/>
        <v/>
      </c>
      <c r="M87" s="41"/>
      <c r="N87" s="9"/>
      <c r="O87" s="9"/>
      <c r="P87" s="9"/>
      <c r="Q87" s="9" t="str">
        <f t="shared" si="3"/>
        <v/>
      </c>
      <c r="R87" s="10"/>
    </row>
    <row r="88" spans="1:18" ht="15.9" hidden="1" customHeight="1" x14ac:dyDescent="0.2">
      <c r="A88" s="9" t="s">
        <v>207</v>
      </c>
      <c r="B88" s="9" t="s">
        <v>205</v>
      </c>
      <c r="C88" s="10" t="s">
        <v>208</v>
      </c>
      <c r="D88" s="12" t="s">
        <v>31</v>
      </c>
      <c r="E88" s="12" t="s">
        <v>31</v>
      </c>
      <c r="F88" s="12" t="s">
        <v>31</v>
      </c>
      <c r="G88" s="9" t="s">
        <v>26</v>
      </c>
      <c r="H88" s="9" t="s">
        <v>32</v>
      </c>
      <c r="I88" s="11"/>
      <c r="J88" s="11"/>
      <c r="K88" s="33"/>
      <c r="L88" s="38" t="str">
        <f t="shared" si="2"/>
        <v/>
      </c>
      <c r="M88" s="41"/>
      <c r="N88" s="9"/>
      <c r="O88" s="9"/>
      <c r="P88" s="9"/>
      <c r="Q88" s="9" t="str">
        <f t="shared" si="3"/>
        <v/>
      </c>
      <c r="R88" s="10"/>
    </row>
    <row r="89" spans="1:18" ht="15.9" hidden="1" customHeight="1" x14ac:dyDescent="0.2">
      <c r="A89" s="9" t="s">
        <v>209</v>
      </c>
      <c r="B89" s="9" t="s">
        <v>205</v>
      </c>
      <c r="C89" s="10" t="s">
        <v>210</v>
      </c>
      <c r="D89" s="12" t="s">
        <v>31</v>
      </c>
      <c r="E89" s="12" t="s">
        <v>31</v>
      </c>
      <c r="F89" s="12" t="s">
        <v>31</v>
      </c>
      <c r="G89" s="9" t="s">
        <v>26</v>
      </c>
      <c r="H89" s="9" t="s">
        <v>32</v>
      </c>
      <c r="I89" s="11"/>
      <c r="J89" s="11"/>
      <c r="K89" s="33"/>
      <c r="L89" s="38" t="str">
        <f t="shared" si="2"/>
        <v/>
      </c>
      <c r="M89" s="41"/>
      <c r="N89" s="9"/>
      <c r="O89" s="9"/>
      <c r="P89" s="9"/>
      <c r="Q89" s="9" t="str">
        <f t="shared" si="3"/>
        <v/>
      </c>
      <c r="R89" s="10"/>
    </row>
    <row r="90" spans="1:18" ht="15.9" hidden="1" customHeight="1" x14ac:dyDescent="0.2">
      <c r="A90" s="9" t="s">
        <v>211</v>
      </c>
      <c r="B90" s="9" t="s">
        <v>205</v>
      </c>
      <c r="C90" s="10" t="s">
        <v>212</v>
      </c>
      <c r="D90" s="12" t="s">
        <v>31</v>
      </c>
      <c r="E90" s="12" t="s">
        <v>31</v>
      </c>
      <c r="F90" s="12" t="s">
        <v>31</v>
      </c>
      <c r="G90" s="9" t="s">
        <v>26</v>
      </c>
      <c r="H90" s="9" t="s">
        <v>32</v>
      </c>
      <c r="I90" s="11"/>
      <c r="J90" s="11"/>
      <c r="K90" s="33"/>
      <c r="L90" s="38" t="str">
        <f t="shared" si="2"/>
        <v/>
      </c>
      <c r="M90" s="41"/>
      <c r="N90" s="9"/>
      <c r="O90" s="9"/>
      <c r="P90" s="9"/>
      <c r="Q90" s="9" t="str">
        <f t="shared" si="3"/>
        <v/>
      </c>
      <c r="R90" s="10"/>
    </row>
    <row r="91" spans="1:18" ht="15.9" hidden="1" customHeight="1" x14ac:dyDescent="0.2">
      <c r="A91" s="9" t="s">
        <v>213</v>
      </c>
      <c r="B91" s="9" t="s">
        <v>205</v>
      </c>
      <c r="C91" s="10" t="s">
        <v>214</v>
      </c>
      <c r="D91" s="12" t="s">
        <v>31</v>
      </c>
      <c r="E91" s="12" t="s">
        <v>31</v>
      </c>
      <c r="F91" s="12" t="s">
        <v>31</v>
      </c>
      <c r="G91" s="9" t="s">
        <v>26</v>
      </c>
      <c r="H91" s="9" t="s">
        <v>32</v>
      </c>
      <c r="I91" s="11"/>
      <c r="J91" s="11"/>
      <c r="K91" s="34"/>
      <c r="L91" s="52" t="str">
        <f t="shared" si="2"/>
        <v/>
      </c>
      <c r="M91" s="42"/>
      <c r="N91" s="9"/>
      <c r="O91" s="9"/>
      <c r="P91" s="9"/>
      <c r="Q91" s="9" t="str">
        <f t="shared" si="3"/>
        <v/>
      </c>
      <c r="R91" s="10"/>
    </row>
    <row r="92" spans="1:18" ht="15.9" customHeight="1" x14ac:dyDescent="0.2">
      <c r="A92" s="9" t="s">
        <v>215</v>
      </c>
      <c r="B92" s="9" t="s">
        <v>205</v>
      </c>
      <c r="C92" s="10" t="s">
        <v>216</v>
      </c>
      <c r="D92" s="12" t="s">
        <v>31</v>
      </c>
      <c r="E92" s="12" t="s">
        <v>31</v>
      </c>
      <c r="F92" s="12" t="s">
        <v>31</v>
      </c>
      <c r="G92" s="9" t="s">
        <v>217</v>
      </c>
      <c r="H92" s="9" t="s">
        <v>32</v>
      </c>
      <c r="I92" s="11"/>
      <c r="J92" s="33"/>
      <c r="K92" s="19"/>
      <c r="L92" s="19" t="str">
        <f t="shared" si="2"/>
        <v/>
      </c>
      <c r="M92" s="16"/>
      <c r="N92" s="41"/>
      <c r="O92" s="9"/>
      <c r="P92" s="9"/>
      <c r="Q92" s="9" t="str">
        <f t="shared" si="3"/>
        <v/>
      </c>
      <c r="R92" s="10"/>
    </row>
    <row r="93" spans="1:18" ht="15.9" hidden="1" customHeight="1" x14ac:dyDescent="0.2">
      <c r="A93" s="9" t="s">
        <v>218</v>
      </c>
      <c r="B93" s="9" t="s">
        <v>219</v>
      </c>
      <c r="C93" s="10" t="s">
        <v>220</v>
      </c>
      <c r="D93" s="12" t="s">
        <v>31</v>
      </c>
      <c r="E93" s="12" t="s">
        <v>31</v>
      </c>
      <c r="F93" s="12" t="s">
        <v>31</v>
      </c>
      <c r="G93" s="9" t="s">
        <v>26</v>
      </c>
      <c r="H93" s="9" t="s">
        <v>32</v>
      </c>
      <c r="I93" s="11"/>
      <c r="J93" s="11"/>
      <c r="K93" s="53"/>
      <c r="L93" s="37" t="str">
        <f t="shared" si="2"/>
        <v/>
      </c>
      <c r="M93" s="54"/>
      <c r="N93" s="9"/>
      <c r="O93" s="9"/>
      <c r="P93" s="9"/>
      <c r="Q93" s="9" t="str">
        <f t="shared" si="3"/>
        <v/>
      </c>
      <c r="R93" s="10"/>
    </row>
    <row r="94" spans="1:18" ht="15.9" hidden="1" customHeight="1" x14ac:dyDescent="0.2">
      <c r="A94" s="9" t="s">
        <v>221</v>
      </c>
      <c r="B94" s="9" t="s">
        <v>219</v>
      </c>
      <c r="C94" s="10" t="s">
        <v>222</v>
      </c>
      <c r="D94" s="12" t="s">
        <v>31</v>
      </c>
      <c r="E94" s="12" t="s">
        <v>31</v>
      </c>
      <c r="F94" s="12" t="s">
        <v>31</v>
      </c>
      <c r="G94" s="9" t="s">
        <v>26</v>
      </c>
      <c r="H94" s="9" t="s">
        <v>32</v>
      </c>
      <c r="I94" s="11"/>
      <c r="J94" s="11"/>
      <c r="K94" s="33"/>
      <c r="L94" s="38" t="str">
        <f t="shared" si="2"/>
        <v/>
      </c>
      <c r="M94" s="41"/>
      <c r="N94" s="9"/>
      <c r="O94" s="9"/>
      <c r="P94" s="9"/>
      <c r="Q94" s="9" t="str">
        <f t="shared" si="3"/>
        <v/>
      </c>
      <c r="R94" s="10"/>
    </row>
    <row r="95" spans="1:18" ht="15.9" hidden="1" customHeight="1" x14ac:dyDescent="0.2">
      <c r="A95" s="9" t="s">
        <v>223</v>
      </c>
      <c r="B95" s="9" t="s">
        <v>219</v>
      </c>
      <c r="C95" s="10" t="s">
        <v>224</v>
      </c>
      <c r="D95" s="12" t="s">
        <v>31</v>
      </c>
      <c r="E95" s="12" t="s">
        <v>31</v>
      </c>
      <c r="F95" s="12" t="s">
        <v>31</v>
      </c>
      <c r="G95" s="9" t="s">
        <v>26</v>
      </c>
      <c r="H95" s="9" t="s">
        <v>32</v>
      </c>
      <c r="I95" s="11"/>
      <c r="J95" s="11"/>
      <c r="K95" s="33"/>
      <c r="L95" s="38" t="str">
        <f t="shared" si="2"/>
        <v/>
      </c>
      <c r="M95" s="41"/>
      <c r="N95" s="9"/>
      <c r="O95" s="9"/>
      <c r="P95" s="9"/>
      <c r="Q95" s="9" t="str">
        <f t="shared" si="3"/>
        <v/>
      </c>
      <c r="R95" s="10"/>
    </row>
    <row r="96" spans="1:18" ht="15.9" hidden="1" customHeight="1" x14ac:dyDescent="0.2">
      <c r="A96" s="9" t="s">
        <v>225</v>
      </c>
      <c r="B96" s="9" t="s">
        <v>219</v>
      </c>
      <c r="C96" s="10" t="s">
        <v>226</v>
      </c>
      <c r="D96" s="12" t="s">
        <v>31</v>
      </c>
      <c r="E96" s="12" t="s">
        <v>31</v>
      </c>
      <c r="F96" s="12" t="s">
        <v>31</v>
      </c>
      <c r="G96" s="9" t="s">
        <v>26</v>
      </c>
      <c r="H96" s="9" t="s">
        <v>32</v>
      </c>
      <c r="I96" s="11"/>
      <c r="J96" s="11"/>
      <c r="K96" s="34"/>
      <c r="L96" s="52" t="str">
        <f t="shared" si="2"/>
        <v/>
      </c>
      <c r="M96" s="42"/>
      <c r="N96" s="9"/>
      <c r="O96" s="9"/>
      <c r="P96" s="9"/>
      <c r="Q96" s="9" t="str">
        <f t="shared" si="3"/>
        <v/>
      </c>
      <c r="R96" s="10"/>
    </row>
    <row r="97" spans="1:18" ht="15.9" customHeight="1" x14ac:dyDescent="0.2">
      <c r="A97" s="9" t="s">
        <v>227</v>
      </c>
      <c r="B97" s="9" t="s">
        <v>219</v>
      </c>
      <c r="C97" s="10" t="s">
        <v>228</v>
      </c>
      <c r="D97" s="12" t="s">
        <v>31</v>
      </c>
      <c r="E97" s="12" t="s">
        <v>31</v>
      </c>
      <c r="F97" s="12" t="s">
        <v>31</v>
      </c>
      <c r="G97" s="9" t="s">
        <v>229</v>
      </c>
      <c r="H97" s="9" t="s">
        <v>32</v>
      </c>
      <c r="I97" s="11"/>
      <c r="J97" s="33"/>
      <c r="K97" s="19"/>
      <c r="L97" s="19" t="str">
        <f t="shared" si="2"/>
        <v/>
      </c>
      <c r="M97" s="16"/>
      <c r="N97" s="41"/>
      <c r="O97" s="9"/>
      <c r="P97" s="9"/>
      <c r="Q97" s="9" t="str">
        <f t="shared" si="3"/>
        <v/>
      </c>
      <c r="R97" s="10"/>
    </row>
    <row r="98" spans="1:18" ht="15.9" hidden="1" customHeight="1" x14ac:dyDescent="0.2">
      <c r="A98" s="9" t="s">
        <v>230</v>
      </c>
      <c r="B98" s="9" t="s">
        <v>219</v>
      </c>
      <c r="C98" s="10" t="s">
        <v>231</v>
      </c>
      <c r="D98" s="12" t="s">
        <v>31</v>
      </c>
      <c r="E98" s="12" t="s">
        <v>31</v>
      </c>
      <c r="F98" s="12" t="s">
        <v>31</v>
      </c>
      <c r="G98" s="9" t="s">
        <v>26</v>
      </c>
      <c r="H98" s="9" t="s">
        <v>32</v>
      </c>
      <c r="I98" s="11"/>
      <c r="J98" s="11"/>
      <c r="K98" s="53"/>
      <c r="L98" s="37" t="str">
        <f t="shared" si="2"/>
        <v/>
      </c>
      <c r="M98" s="54"/>
      <c r="N98" s="9"/>
      <c r="O98" s="9"/>
      <c r="P98" s="9"/>
      <c r="Q98" s="9" t="str">
        <f t="shared" si="3"/>
        <v/>
      </c>
      <c r="R98" s="10"/>
    </row>
    <row r="99" spans="1:18" ht="15.9" hidden="1" customHeight="1" x14ac:dyDescent="0.2">
      <c r="A99" s="9" t="s">
        <v>232</v>
      </c>
      <c r="B99" s="9" t="s">
        <v>219</v>
      </c>
      <c r="C99" s="10" t="s">
        <v>233</v>
      </c>
      <c r="D99" s="12" t="s">
        <v>31</v>
      </c>
      <c r="E99" s="12" t="s">
        <v>31</v>
      </c>
      <c r="F99" s="12" t="s">
        <v>31</v>
      </c>
      <c r="G99" s="9" t="s">
        <v>26</v>
      </c>
      <c r="H99" s="9" t="s">
        <v>32</v>
      </c>
      <c r="I99" s="11"/>
      <c r="J99" s="11"/>
      <c r="K99" s="33"/>
      <c r="L99" s="38" t="str">
        <f t="shared" si="2"/>
        <v/>
      </c>
      <c r="M99" s="41"/>
      <c r="N99" s="9"/>
      <c r="O99" s="9"/>
      <c r="P99" s="9"/>
      <c r="Q99" s="9" t="str">
        <f t="shared" si="3"/>
        <v/>
      </c>
      <c r="R99" s="10"/>
    </row>
    <row r="100" spans="1:18" ht="15.9" hidden="1" customHeight="1" x14ac:dyDescent="0.2">
      <c r="A100" s="9" t="s">
        <v>234</v>
      </c>
      <c r="B100" s="9" t="s">
        <v>219</v>
      </c>
      <c r="C100" s="10" t="s">
        <v>235</v>
      </c>
      <c r="D100" s="12" t="s">
        <v>31</v>
      </c>
      <c r="E100" s="12" t="s">
        <v>31</v>
      </c>
      <c r="F100" s="12" t="s">
        <v>31</v>
      </c>
      <c r="G100" s="9" t="s">
        <v>26</v>
      </c>
      <c r="H100" s="9" t="s">
        <v>32</v>
      </c>
      <c r="I100" s="11"/>
      <c r="J100" s="11"/>
      <c r="K100" s="33"/>
      <c r="L100" s="38" t="str">
        <f t="shared" si="2"/>
        <v/>
      </c>
      <c r="M100" s="41"/>
      <c r="N100" s="9"/>
      <c r="O100" s="9"/>
      <c r="P100" s="9"/>
      <c r="Q100" s="9" t="str">
        <f t="shared" si="3"/>
        <v/>
      </c>
      <c r="R100" s="10"/>
    </row>
    <row r="101" spans="1:18" ht="15.9" hidden="1" customHeight="1" x14ac:dyDescent="0.2">
      <c r="A101" s="9" t="s">
        <v>236</v>
      </c>
      <c r="B101" s="9" t="s">
        <v>219</v>
      </c>
      <c r="C101" s="10" t="s">
        <v>237</v>
      </c>
      <c r="D101" s="12" t="s">
        <v>31</v>
      </c>
      <c r="E101" s="12" t="s">
        <v>31</v>
      </c>
      <c r="F101" s="12" t="s">
        <v>31</v>
      </c>
      <c r="G101" s="9" t="s">
        <v>26</v>
      </c>
      <c r="H101" s="9" t="s">
        <v>32</v>
      </c>
      <c r="I101" s="11"/>
      <c r="J101" s="11"/>
      <c r="K101" s="33"/>
      <c r="L101" s="38" t="str">
        <f t="shared" si="2"/>
        <v/>
      </c>
      <c r="M101" s="41"/>
      <c r="N101" s="9"/>
      <c r="O101" s="9"/>
      <c r="P101" s="9"/>
      <c r="Q101" s="9" t="str">
        <f t="shared" si="3"/>
        <v/>
      </c>
      <c r="R101" s="10"/>
    </row>
    <row r="102" spans="1:18" ht="15.9" hidden="1" customHeight="1" x14ac:dyDescent="0.2">
      <c r="A102" s="9" t="s">
        <v>238</v>
      </c>
      <c r="B102" s="9" t="s">
        <v>219</v>
      </c>
      <c r="C102" s="10" t="s">
        <v>239</v>
      </c>
      <c r="D102" s="12" t="s">
        <v>31</v>
      </c>
      <c r="E102" s="12" t="s">
        <v>31</v>
      </c>
      <c r="F102" s="12" t="s">
        <v>31</v>
      </c>
      <c r="G102" s="9" t="s">
        <v>26</v>
      </c>
      <c r="H102" s="9" t="s">
        <v>32</v>
      </c>
      <c r="I102" s="11"/>
      <c r="J102" s="11"/>
      <c r="K102" s="33"/>
      <c r="L102" s="38" t="str">
        <f t="shared" si="2"/>
        <v/>
      </c>
      <c r="M102" s="41"/>
      <c r="N102" s="9"/>
      <c r="O102" s="9"/>
      <c r="P102" s="9"/>
      <c r="Q102" s="9" t="str">
        <f t="shared" si="3"/>
        <v/>
      </c>
      <c r="R102" s="10"/>
    </row>
    <row r="103" spans="1:18" ht="15.9" hidden="1" customHeight="1" x14ac:dyDescent="0.2">
      <c r="A103" s="9" t="s">
        <v>240</v>
      </c>
      <c r="B103" s="9" t="s">
        <v>241</v>
      </c>
      <c r="C103" s="10" t="s">
        <v>242</v>
      </c>
      <c r="D103" s="12" t="s">
        <v>31</v>
      </c>
      <c r="E103" s="12" t="s">
        <v>31</v>
      </c>
      <c r="F103" s="12" t="s">
        <v>31</v>
      </c>
      <c r="G103" s="9" t="s">
        <v>26</v>
      </c>
      <c r="H103" s="9" t="s">
        <v>32</v>
      </c>
      <c r="I103" s="11"/>
      <c r="J103" s="11"/>
      <c r="K103" s="33"/>
      <c r="L103" s="38" t="str">
        <f t="shared" si="2"/>
        <v/>
      </c>
      <c r="M103" s="41"/>
      <c r="N103" s="9"/>
      <c r="O103" s="9"/>
      <c r="P103" s="9"/>
      <c r="Q103" s="9" t="str">
        <f t="shared" si="3"/>
        <v/>
      </c>
      <c r="R103" s="10"/>
    </row>
    <row r="104" spans="1:18" ht="15.9" hidden="1" customHeight="1" x14ac:dyDescent="0.2">
      <c r="A104" s="9" t="s">
        <v>243</v>
      </c>
      <c r="B104" s="9" t="s">
        <v>241</v>
      </c>
      <c r="C104" s="10" t="s">
        <v>244</v>
      </c>
      <c r="D104" s="12" t="s">
        <v>31</v>
      </c>
      <c r="E104" s="12" t="s">
        <v>31</v>
      </c>
      <c r="F104" s="12" t="s">
        <v>31</v>
      </c>
      <c r="G104" s="9" t="s">
        <v>26</v>
      </c>
      <c r="H104" s="9" t="s">
        <v>32</v>
      </c>
      <c r="I104" s="11"/>
      <c r="J104" s="11"/>
      <c r="K104" s="33"/>
      <c r="L104" s="38" t="str">
        <f t="shared" si="2"/>
        <v/>
      </c>
      <c r="M104" s="41"/>
      <c r="N104" s="9"/>
      <c r="O104" s="9"/>
      <c r="P104" s="9"/>
      <c r="Q104" s="9" t="str">
        <f t="shared" si="3"/>
        <v/>
      </c>
      <c r="R104" s="10"/>
    </row>
    <row r="105" spans="1:18" ht="15.9" hidden="1" customHeight="1" x14ac:dyDescent="0.2">
      <c r="A105" s="9" t="s">
        <v>245</v>
      </c>
      <c r="B105" s="9" t="s">
        <v>241</v>
      </c>
      <c r="C105" s="10" t="s">
        <v>246</v>
      </c>
      <c r="D105" s="12" t="s">
        <v>31</v>
      </c>
      <c r="E105" s="12" t="s">
        <v>31</v>
      </c>
      <c r="F105" s="12" t="s">
        <v>31</v>
      </c>
      <c r="G105" s="9" t="s">
        <v>26</v>
      </c>
      <c r="H105" s="9" t="s">
        <v>32</v>
      </c>
      <c r="I105" s="11"/>
      <c r="J105" s="11"/>
      <c r="K105" s="33"/>
      <c r="L105" s="38" t="str">
        <f t="shared" si="2"/>
        <v/>
      </c>
      <c r="M105" s="41"/>
      <c r="N105" s="9"/>
      <c r="O105" s="9"/>
      <c r="P105" s="9"/>
      <c r="Q105" s="9" t="str">
        <f t="shared" si="3"/>
        <v/>
      </c>
      <c r="R105" s="10"/>
    </row>
    <row r="106" spans="1:18" ht="15.9" hidden="1" customHeight="1" x14ac:dyDescent="0.2">
      <c r="A106" s="9" t="s">
        <v>247</v>
      </c>
      <c r="B106" s="9" t="s">
        <v>241</v>
      </c>
      <c r="C106" s="10" t="s">
        <v>248</v>
      </c>
      <c r="D106" s="12" t="s">
        <v>31</v>
      </c>
      <c r="E106" s="12" t="s">
        <v>31</v>
      </c>
      <c r="F106" s="12" t="s">
        <v>31</v>
      </c>
      <c r="G106" s="9" t="s">
        <v>26</v>
      </c>
      <c r="H106" s="9" t="s">
        <v>32</v>
      </c>
      <c r="I106" s="11"/>
      <c r="J106" s="11"/>
      <c r="K106" s="33"/>
      <c r="L106" s="38" t="str">
        <f t="shared" si="2"/>
        <v/>
      </c>
      <c r="M106" s="41"/>
      <c r="N106" s="9"/>
      <c r="O106" s="9"/>
      <c r="P106" s="9"/>
      <c r="Q106" s="9" t="str">
        <f t="shared" si="3"/>
        <v/>
      </c>
      <c r="R106" s="10"/>
    </row>
    <row r="107" spans="1:18" ht="15.9" hidden="1" customHeight="1" x14ac:dyDescent="0.2">
      <c r="A107" s="9" t="s">
        <v>249</v>
      </c>
      <c r="B107" s="9" t="s">
        <v>241</v>
      </c>
      <c r="C107" s="10" t="s">
        <v>250</v>
      </c>
      <c r="D107" s="12" t="s">
        <v>31</v>
      </c>
      <c r="E107" s="12" t="s">
        <v>31</v>
      </c>
      <c r="F107" s="12" t="s">
        <v>31</v>
      </c>
      <c r="G107" s="9" t="s">
        <v>26</v>
      </c>
      <c r="H107" s="9" t="s">
        <v>32</v>
      </c>
      <c r="I107" s="11"/>
      <c r="J107" s="11"/>
      <c r="K107" s="33"/>
      <c r="L107" s="38" t="str">
        <f t="shared" si="2"/>
        <v/>
      </c>
      <c r="M107" s="41"/>
      <c r="N107" s="9"/>
      <c r="O107" s="9"/>
      <c r="P107" s="9"/>
      <c r="Q107" s="9" t="str">
        <f t="shared" si="3"/>
        <v/>
      </c>
      <c r="R107" s="10"/>
    </row>
    <row r="108" spans="1:18" ht="15.9" hidden="1" customHeight="1" x14ac:dyDescent="0.2">
      <c r="A108" s="9" t="s">
        <v>251</v>
      </c>
      <c r="B108" s="9" t="s">
        <v>241</v>
      </c>
      <c r="C108" s="10" t="s">
        <v>252</v>
      </c>
      <c r="D108" s="12" t="s">
        <v>31</v>
      </c>
      <c r="E108" s="12" t="s">
        <v>31</v>
      </c>
      <c r="F108" s="12" t="s">
        <v>31</v>
      </c>
      <c r="G108" s="9" t="s">
        <v>26</v>
      </c>
      <c r="H108" s="9" t="s">
        <v>32</v>
      </c>
      <c r="I108" s="11"/>
      <c r="J108" s="11"/>
      <c r="K108" s="33"/>
      <c r="L108" s="38" t="str">
        <f t="shared" si="2"/>
        <v/>
      </c>
      <c r="M108" s="41"/>
      <c r="N108" s="9"/>
      <c r="O108" s="9"/>
      <c r="P108" s="9"/>
      <c r="Q108" s="9" t="str">
        <f t="shared" si="3"/>
        <v/>
      </c>
      <c r="R108" s="10"/>
    </row>
    <row r="109" spans="1:18" ht="15.9" hidden="1" customHeight="1" x14ac:dyDescent="0.2">
      <c r="A109" s="9" t="s">
        <v>253</v>
      </c>
      <c r="B109" s="9" t="s">
        <v>241</v>
      </c>
      <c r="C109" s="10" t="s">
        <v>254</v>
      </c>
      <c r="D109" s="12" t="s">
        <v>31</v>
      </c>
      <c r="E109" s="12" t="s">
        <v>31</v>
      </c>
      <c r="F109" s="12" t="s">
        <v>31</v>
      </c>
      <c r="G109" s="9" t="s">
        <v>26</v>
      </c>
      <c r="H109" s="9" t="s">
        <v>32</v>
      </c>
      <c r="I109" s="11"/>
      <c r="J109" s="11"/>
      <c r="K109" s="33"/>
      <c r="L109" s="38" t="str">
        <f t="shared" si="2"/>
        <v/>
      </c>
      <c r="M109" s="41"/>
      <c r="N109" s="9"/>
      <c r="O109" s="9"/>
      <c r="P109" s="9"/>
      <c r="Q109" s="9" t="str">
        <f t="shared" si="3"/>
        <v/>
      </c>
      <c r="R109" s="10"/>
    </row>
    <row r="110" spans="1:18" ht="15.9" hidden="1" customHeight="1" x14ac:dyDescent="0.2">
      <c r="A110" s="9" t="s">
        <v>255</v>
      </c>
      <c r="B110" s="9" t="s">
        <v>241</v>
      </c>
      <c r="C110" s="10" t="s">
        <v>256</v>
      </c>
      <c r="D110" s="12" t="s">
        <v>31</v>
      </c>
      <c r="E110" s="12" t="s">
        <v>31</v>
      </c>
      <c r="F110" s="12" t="s">
        <v>31</v>
      </c>
      <c r="G110" s="9" t="s">
        <v>26</v>
      </c>
      <c r="H110" s="9" t="s">
        <v>32</v>
      </c>
      <c r="I110" s="11"/>
      <c r="J110" s="11"/>
      <c r="K110" s="33"/>
      <c r="L110" s="38" t="str">
        <f t="shared" si="2"/>
        <v/>
      </c>
      <c r="M110" s="41"/>
      <c r="N110" s="9"/>
      <c r="O110" s="9"/>
      <c r="P110" s="9"/>
      <c r="Q110" s="9" t="str">
        <f t="shared" si="3"/>
        <v/>
      </c>
      <c r="R110" s="10"/>
    </row>
    <row r="111" spans="1:18" ht="15.9" hidden="1" customHeight="1" x14ac:dyDescent="0.2">
      <c r="A111" s="9" t="s">
        <v>257</v>
      </c>
      <c r="B111" s="9" t="s">
        <v>241</v>
      </c>
      <c r="C111" s="10" t="s">
        <v>258</v>
      </c>
      <c r="D111" s="12" t="s">
        <v>31</v>
      </c>
      <c r="E111" s="12" t="s">
        <v>31</v>
      </c>
      <c r="F111" s="12" t="s">
        <v>31</v>
      </c>
      <c r="G111" s="9" t="s">
        <v>26</v>
      </c>
      <c r="H111" s="9" t="s">
        <v>32</v>
      </c>
      <c r="I111" s="11"/>
      <c r="J111" s="11"/>
      <c r="K111" s="33"/>
      <c r="L111" s="38" t="str">
        <f t="shared" si="2"/>
        <v/>
      </c>
      <c r="M111" s="41"/>
      <c r="N111" s="9"/>
      <c r="O111" s="9"/>
      <c r="P111" s="9"/>
      <c r="Q111" s="9" t="str">
        <f t="shared" si="3"/>
        <v/>
      </c>
      <c r="R111" s="10"/>
    </row>
    <row r="112" spans="1:18" ht="15.9" hidden="1" customHeight="1" x14ac:dyDescent="0.2">
      <c r="A112" s="9" t="s">
        <v>259</v>
      </c>
      <c r="B112" s="9" t="s">
        <v>241</v>
      </c>
      <c r="C112" s="10" t="s">
        <v>260</v>
      </c>
      <c r="D112" s="12" t="s">
        <v>31</v>
      </c>
      <c r="E112" s="12" t="s">
        <v>31</v>
      </c>
      <c r="F112" s="12" t="s">
        <v>31</v>
      </c>
      <c r="G112" s="9" t="s">
        <v>26</v>
      </c>
      <c r="H112" s="9" t="s">
        <v>32</v>
      </c>
      <c r="I112" s="11"/>
      <c r="J112" s="11"/>
      <c r="K112" s="33"/>
      <c r="L112" s="38" t="str">
        <f t="shared" si="2"/>
        <v/>
      </c>
      <c r="M112" s="41"/>
      <c r="N112" s="9"/>
      <c r="O112" s="9"/>
      <c r="P112" s="9"/>
      <c r="Q112" s="9" t="str">
        <f t="shared" si="3"/>
        <v/>
      </c>
      <c r="R112" s="10"/>
    </row>
    <row r="113" spans="1:18" ht="15.9" hidden="1" customHeight="1" x14ac:dyDescent="0.2">
      <c r="A113" s="9" t="s">
        <v>261</v>
      </c>
      <c r="B113" s="9" t="s">
        <v>76</v>
      </c>
      <c r="C113" s="10" t="s">
        <v>262</v>
      </c>
      <c r="D113" s="12" t="s">
        <v>31</v>
      </c>
      <c r="E113" s="12" t="s">
        <v>31</v>
      </c>
      <c r="F113" s="12" t="s">
        <v>31</v>
      </c>
      <c r="G113" s="9" t="s">
        <v>26</v>
      </c>
      <c r="H113" s="9" t="s">
        <v>32</v>
      </c>
      <c r="I113" s="11"/>
      <c r="J113" s="11"/>
      <c r="K113" s="33"/>
      <c r="L113" s="38" t="str">
        <f t="shared" si="2"/>
        <v/>
      </c>
      <c r="M113" s="41"/>
      <c r="N113" s="9"/>
      <c r="O113" s="9"/>
      <c r="P113" s="9"/>
      <c r="Q113" s="9" t="str">
        <f t="shared" si="3"/>
        <v/>
      </c>
      <c r="R113" s="10"/>
    </row>
    <row r="114" spans="1:18" ht="15.9" hidden="1" customHeight="1" x14ac:dyDescent="0.2">
      <c r="A114" s="9" t="s">
        <v>263</v>
      </c>
      <c r="B114" s="9" t="s">
        <v>264</v>
      </c>
      <c r="C114" s="10" t="s">
        <v>265</v>
      </c>
      <c r="D114" s="12" t="s">
        <v>31</v>
      </c>
      <c r="E114" s="12" t="s">
        <v>31</v>
      </c>
      <c r="F114" s="12" t="s">
        <v>31</v>
      </c>
      <c r="G114" s="9" t="s">
        <v>26</v>
      </c>
      <c r="H114" s="9" t="s">
        <v>32</v>
      </c>
      <c r="I114" s="11"/>
      <c r="J114" s="11"/>
      <c r="K114" s="33"/>
      <c r="L114" s="38" t="str">
        <f t="shared" si="2"/>
        <v/>
      </c>
      <c r="M114" s="41"/>
      <c r="N114" s="9"/>
      <c r="O114" s="9"/>
      <c r="P114" s="9"/>
      <c r="Q114" s="9" t="str">
        <f t="shared" si="3"/>
        <v/>
      </c>
      <c r="R114" s="10"/>
    </row>
    <row r="115" spans="1:18" ht="15.9" hidden="1" customHeight="1" x14ac:dyDescent="0.2">
      <c r="A115" s="9" t="s">
        <v>266</v>
      </c>
      <c r="B115" s="9" t="s">
        <v>264</v>
      </c>
      <c r="C115" s="10" t="s">
        <v>267</v>
      </c>
      <c r="D115" s="12" t="s">
        <v>31</v>
      </c>
      <c r="E115" s="12" t="s">
        <v>31</v>
      </c>
      <c r="F115" s="12" t="s">
        <v>31</v>
      </c>
      <c r="G115" s="9" t="s">
        <v>26</v>
      </c>
      <c r="H115" s="9" t="s">
        <v>32</v>
      </c>
      <c r="I115" s="11"/>
      <c r="J115" s="11"/>
      <c r="K115" s="34"/>
      <c r="L115" s="52" t="str">
        <f t="shared" si="2"/>
        <v/>
      </c>
      <c r="M115" s="42"/>
      <c r="N115" s="9"/>
      <c r="O115" s="9"/>
      <c r="P115" s="9"/>
      <c r="Q115" s="9" t="str">
        <f t="shared" si="3"/>
        <v/>
      </c>
      <c r="R115" s="10"/>
    </row>
    <row r="116" spans="1:18" ht="15.9" customHeight="1" x14ac:dyDescent="0.2">
      <c r="A116" s="9" t="s">
        <v>268</v>
      </c>
      <c r="B116" s="9" t="s">
        <v>264</v>
      </c>
      <c r="C116" s="10" t="s">
        <v>269</v>
      </c>
      <c r="D116" s="12" t="s">
        <v>31</v>
      </c>
      <c r="E116" s="12" t="s">
        <v>31</v>
      </c>
      <c r="F116" s="12" t="s">
        <v>31</v>
      </c>
      <c r="G116" s="9" t="s">
        <v>229</v>
      </c>
      <c r="H116" s="9" t="s">
        <v>32</v>
      </c>
      <c r="I116" s="11"/>
      <c r="J116" s="33"/>
      <c r="K116" s="19"/>
      <c r="L116" s="19" t="str">
        <f t="shared" si="2"/>
        <v/>
      </c>
      <c r="M116" s="16"/>
      <c r="N116" s="41"/>
      <c r="O116" s="9"/>
      <c r="P116" s="9"/>
      <c r="Q116" s="9" t="str">
        <f t="shared" si="3"/>
        <v/>
      </c>
      <c r="R116" s="10"/>
    </row>
    <row r="117" spans="1:18" ht="15.9" hidden="1" customHeight="1" x14ac:dyDescent="0.2">
      <c r="A117" s="9" t="s">
        <v>270</v>
      </c>
      <c r="B117" s="9" t="s">
        <v>264</v>
      </c>
      <c r="C117" s="10" t="s">
        <v>271</v>
      </c>
      <c r="D117" s="12" t="s">
        <v>31</v>
      </c>
      <c r="E117" s="12" t="s">
        <v>31</v>
      </c>
      <c r="F117" s="12" t="s">
        <v>31</v>
      </c>
      <c r="G117" s="9" t="s">
        <v>26</v>
      </c>
      <c r="H117" s="9" t="s">
        <v>32</v>
      </c>
      <c r="I117" s="11"/>
      <c r="J117" s="11"/>
      <c r="K117" s="53"/>
      <c r="L117" s="37" t="str">
        <f t="shared" si="2"/>
        <v/>
      </c>
      <c r="M117" s="54"/>
      <c r="N117" s="9"/>
      <c r="O117" s="9"/>
      <c r="P117" s="9"/>
      <c r="Q117" s="9" t="str">
        <f t="shared" si="3"/>
        <v/>
      </c>
      <c r="R117" s="10"/>
    </row>
    <row r="118" spans="1:18" ht="15.9" hidden="1" customHeight="1" x14ac:dyDescent="0.2">
      <c r="A118" s="9" t="s">
        <v>272</v>
      </c>
      <c r="B118" s="9" t="s">
        <v>273</v>
      </c>
      <c r="C118" s="10" t="s">
        <v>274</v>
      </c>
      <c r="D118" s="12" t="s">
        <v>31</v>
      </c>
      <c r="E118" s="12" t="s">
        <v>31</v>
      </c>
      <c r="F118" s="12" t="s">
        <v>31</v>
      </c>
      <c r="G118" s="9" t="s">
        <v>26</v>
      </c>
      <c r="H118" s="9" t="s">
        <v>32</v>
      </c>
      <c r="I118" s="11"/>
      <c r="J118" s="11"/>
      <c r="K118" s="33"/>
      <c r="L118" s="38" t="str">
        <f t="shared" si="2"/>
        <v/>
      </c>
      <c r="M118" s="41"/>
      <c r="N118" s="9"/>
      <c r="O118" s="9"/>
      <c r="P118" s="9"/>
      <c r="Q118" s="9" t="str">
        <f t="shared" si="3"/>
        <v/>
      </c>
      <c r="R118" s="10"/>
    </row>
    <row r="119" spans="1:18" ht="15.9" hidden="1" customHeight="1" x14ac:dyDescent="0.2">
      <c r="A119" s="9" t="s">
        <v>275</v>
      </c>
      <c r="B119" s="9" t="s">
        <v>273</v>
      </c>
      <c r="C119" s="10" t="s">
        <v>276</v>
      </c>
      <c r="D119" s="12" t="s">
        <v>31</v>
      </c>
      <c r="E119" s="12" t="s">
        <v>31</v>
      </c>
      <c r="F119" s="12" t="s">
        <v>31</v>
      </c>
      <c r="G119" s="9" t="s">
        <v>26</v>
      </c>
      <c r="H119" s="9" t="s">
        <v>32</v>
      </c>
      <c r="I119" s="11"/>
      <c r="J119" s="11"/>
      <c r="K119" s="33"/>
      <c r="L119" t="str">
        <f t="shared" si="2"/>
        <v/>
      </c>
      <c r="M119" s="41"/>
      <c r="N119" s="9"/>
      <c r="O119" s="9"/>
      <c r="P119" s="9"/>
      <c r="Q119" s="9" t="str">
        <f t="shared" si="3"/>
        <v/>
      </c>
      <c r="R119" s="10"/>
    </row>
    <row r="120" spans="1:18" ht="15.9" hidden="1" customHeight="1" x14ac:dyDescent="0.2">
      <c r="A120" s="9" t="s">
        <v>277</v>
      </c>
      <c r="B120" s="9" t="s">
        <v>273</v>
      </c>
      <c r="C120" s="10" t="s">
        <v>278</v>
      </c>
      <c r="D120" s="12" t="s">
        <v>31</v>
      </c>
      <c r="E120" s="12" t="s">
        <v>31</v>
      </c>
      <c r="F120" s="12" t="s">
        <v>31</v>
      </c>
      <c r="G120" s="9" t="s">
        <v>26</v>
      </c>
      <c r="H120" s="9" t="s">
        <v>32</v>
      </c>
      <c r="I120" s="11"/>
      <c r="J120" s="11"/>
      <c r="K120" s="33"/>
      <c r="L120" t="str">
        <f t="shared" si="2"/>
        <v/>
      </c>
      <c r="M120" s="41"/>
      <c r="N120" s="9"/>
      <c r="O120" s="9"/>
      <c r="P120" s="9"/>
      <c r="Q120" s="9" t="str">
        <f t="shared" si="3"/>
        <v/>
      </c>
      <c r="R120" s="10"/>
    </row>
    <row r="121" spans="1:18" ht="15.9" hidden="1" customHeight="1" x14ac:dyDescent="0.2">
      <c r="A121" s="9" t="s">
        <v>279</v>
      </c>
      <c r="B121" s="9" t="s">
        <v>280</v>
      </c>
      <c r="C121" s="10" t="s">
        <v>281</v>
      </c>
      <c r="D121" s="12" t="s">
        <v>31</v>
      </c>
      <c r="E121" s="12" t="s">
        <v>31</v>
      </c>
      <c r="F121" s="12" t="s">
        <v>31</v>
      </c>
      <c r="G121" s="9" t="s">
        <v>26</v>
      </c>
      <c r="H121" s="9" t="s">
        <v>32</v>
      </c>
      <c r="I121" s="11"/>
      <c r="J121" s="11"/>
      <c r="K121" s="33"/>
      <c r="L121" t="str">
        <f t="shared" si="2"/>
        <v/>
      </c>
      <c r="M121" s="41"/>
      <c r="N121" s="9"/>
      <c r="O121" s="9"/>
      <c r="P121" s="9"/>
      <c r="Q121" s="9" t="str">
        <f t="shared" si="3"/>
        <v/>
      </c>
      <c r="R121" s="10"/>
    </row>
    <row r="122" spans="1:18" ht="15.9" hidden="1" customHeight="1" x14ac:dyDescent="0.2">
      <c r="A122" s="9" t="s">
        <v>282</v>
      </c>
      <c r="B122" s="9" t="s">
        <v>280</v>
      </c>
      <c r="C122" s="10" t="s">
        <v>283</v>
      </c>
      <c r="D122" s="12" t="s">
        <v>31</v>
      </c>
      <c r="E122" s="12" t="s">
        <v>31</v>
      </c>
      <c r="F122" s="12" t="s">
        <v>31</v>
      </c>
      <c r="G122" s="9" t="s">
        <v>26</v>
      </c>
      <c r="H122" s="9" t="s">
        <v>32</v>
      </c>
      <c r="I122" s="11"/>
      <c r="J122" s="11"/>
      <c r="K122" s="33"/>
      <c r="L122" s="31" t="str">
        <f t="shared" si="2"/>
        <v/>
      </c>
      <c r="M122" s="41"/>
      <c r="N122" s="9"/>
      <c r="O122" s="9"/>
      <c r="P122" s="9"/>
      <c r="Q122" s="9" t="str">
        <f t="shared" si="3"/>
        <v/>
      </c>
      <c r="R122" s="10"/>
    </row>
    <row r="123" spans="1:18" ht="15.9" hidden="1" customHeight="1" x14ac:dyDescent="0.2">
      <c r="A123" s="9" t="s">
        <v>284</v>
      </c>
      <c r="B123" s="9" t="s">
        <v>280</v>
      </c>
      <c r="C123" s="10" t="s">
        <v>285</v>
      </c>
      <c r="D123" s="12" t="s">
        <v>31</v>
      </c>
      <c r="E123" s="12" t="s">
        <v>31</v>
      </c>
      <c r="F123" s="12" t="s">
        <v>31</v>
      </c>
      <c r="G123" s="9" t="s">
        <v>26</v>
      </c>
      <c r="H123" s="9" t="s">
        <v>32</v>
      </c>
      <c r="I123" s="11"/>
      <c r="J123" s="11"/>
      <c r="K123" s="33"/>
      <c r="L123" s="33" t="str">
        <f t="shared" si="2"/>
        <v/>
      </c>
      <c r="M123" s="41"/>
      <c r="N123" s="9"/>
      <c r="O123" s="9"/>
      <c r="P123" s="9"/>
      <c r="Q123" s="9" t="str">
        <f t="shared" si="3"/>
        <v/>
      </c>
      <c r="R123" s="10"/>
    </row>
    <row r="124" spans="1:18" ht="15.9" hidden="1" customHeight="1" x14ac:dyDescent="0.2">
      <c r="A124" s="9" t="s">
        <v>286</v>
      </c>
      <c r="B124" s="9" t="s">
        <v>280</v>
      </c>
      <c r="C124" s="10" t="s">
        <v>287</v>
      </c>
      <c r="D124" s="12" t="s">
        <v>31</v>
      </c>
      <c r="E124" s="12" t="s">
        <v>31</v>
      </c>
      <c r="F124" s="12" t="s">
        <v>31</v>
      </c>
      <c r="G124" s="9" t="s">
        <v>26</v>
      </c>
      <c r="H124" s="9" t="s">
        <v>32</v>
      </c>
      <c r="I124" s="11"/>
      <c r="J124" s="11"/>
      <c r="K124" s="33"/>
      <c r="L124" s="33" t="str">
        <f t="shared" si="2"/>
        <v/>
      </c>
      <c r="M124" s="41"/>
      <c r="N124" s="9"/>
      <c r="O124" s="9"/>
      <c r="P124" s="9"/>
      <c r="Q124" s="9" t="str">
        <f t="shared" si="3"/>
        <v/>
      </c>
      <c r="R124" s="10"/>
    </row>
    <row r="125" spans="1:18" ht="15.9" hidden="1" customHeight="1" x14ac:dyDescent="0.2">
      <c r="A125" s="9" t="s">
        <v>288</v>
      </c>
      <c r="B125" s="9" t="s">
        <v>280</v>
      </c>
      <c r="C125" s="10" t="s">
        <v>289</v>
      </c>
      <c r="D125" s="12" t="s">
        <v>31</v>
      </c>
      <c r="E125" s="12" t="s">
        <v>31</v>
      </c>
      <c r="F125" s="12" t="s">
        <v>31</v>
      </c>
      <c r="G125" s="9" t="s">
        <v>26</v>
      </c>
      <c r="H125" s="9" t="s">
        <v>32</v>
      </c>
      <c r="I125" s="11"/>
      <c r="J125" s="11"/>
      <c r="K125" s="33"/>
      <c r="L125" s="33" t="str">
        <f t="shared" si="2"/>
        <v/>
      </c>
      <c r="M125" s="41"/>
      <c r="N125" s="9"/>
      <c r="O125" s="9"/>
      <c r="P125" s="9"/>
      <c r="Q125" s="9" t="str">
        <f t="shared" si="3"/>
        <v/>
      </c>
      <c r="R125" s="10"/>
    </row>
    <row r="126" spans="1:18" ht="15.9" hidden="1" customHeight="1" x14ac:dyDescent="0.2">
      <c r="A126" s="9" t="s">
        <v>290</v>
      </c>
      <c r="B126" s="9" t="s">
        <v>291</v>
      </c>
      <c r="C126" s="10" t="s">
        <v>292</v>
      </c>
      <c r="D126" s="12" t="s">
        <v>31</v>
      </c>
      <c r="E126" s="12" t="s">
        <v>31</v>
      </c>
      <c r="F126" s="12" t="s">
        <v>31</v>
      </c>
      <c r="G126" s="9" t="s">
        <v>26</v>
      </c>
      <c r="H126" s="9" t="s">
        <v>32</v>
      </c>
      <c r="I126" s="11"/>
      <c r="J126" s="11"/>
      <c r="K126" s="33"/>
      <c r="L126" s="33" t="str">
        <f t="shared" si="2"/>
        <v/>
      </c>
      <c r="M126" s="41"/>
      <c r="N126" s="9"/>
      <c r="O126" s="9"/>
      <c r="P126" s="9"/>
      <c r="Q126" s="9" t="str">
        <f t="shared" si="3"/>
        <v/>
      </c>
      <c r="R126" s="10"/>
    </row>
    <row r="127" spans="1:18" ht="15.9" hidden="1" customHeight="1" x14ac:dyDescent="0.2">
      <c r="A127" s="9" t="s">
        <v>293</v>
      </c>
      <c r="B127" s="9" t="s">
        <v>291</v>
      </c>
      <c r="C127" s="10" t="s">
        <v>294</v>
      </c>
      <c r="D127" s="12" t="s">
        <v>31</v>
      </c>
      <c r="E127" s="12" t="s">
        <v>31</v>
      </c>
      <c r="F127" s="12" t="s">
        <v>31</v>
      </c>
      <c r="G127" s="9" t="s">
        <v>26</v>
      </c>
      <c r="H127" s="9" t="s">
        <v>32</v>
      </c>
      <c r="I127" s="11"/>
      <c r="J127" s="11"/>
      <c r="K127" s="33"/>
      <c r="L127" s="35" t="str">
        <f t="shared" si="2"/>
        <v/>
      </c>
      <c r="M127" s="41"/>
      <c r="N127" s="9"/>
      <c r="O127" s="9"/>
      <c r="P127" s="9"/>
      <c r="Q127" s="9" t="str">
        <f t="shared" si="3"/>
        <v/>
      </c>
      <c r="R127" s="10"/>
    </row>
    <row r="128" spans="1:18" ht="15.9" hidden="1" customHeight="1" x14ac:dyDescent="0.2">
      <c r="A128" s="9" t="s">
        <v>295</v>
      </c>
      <c r="B128" s="9" t="s">
        <v>291</v>
      </c>
      <c r="C128" s="10" t="s">
        <v>296</v>
      </c>
      <c r="D128" s="12" t="s">
        <v>31</v>
      </c>
      <c r="E128" s="12" t="s">
        <v>31</v>
      </c>
      <c r="F128" s="12" t="s">
        <v>31</v>
      </c>
      <c r="G128" s="9" t="s">
        <v>26</v>
      </c>
      <c r="H128" s="9" t="s">
        <v>32</v>
      </c>
      <c r="I128" s="11"/>
      <c r="J128" s="11"/>
      <c r="K128" s="33"/>
      <c r="L128" s="35" t="str">
        <f t="shared" si="2"/>
        <v/>
      </c>
      <c r="M128" s="41"/>
      <c r="N128" s="9"/>
      <c r="O128" s="9"/>
      <c r="P128" s="9"/>
      <c r="Q128" s="9" t="str">
        <f t="shared" si="3"/>
        <v/>
      </c>
      <c r="R128" s="10"/>
    </row>
    <row r="129" spans="1:18" ht="15.9" hidden="1" customHeight="1" x14ac:dyDescent="0.2">
      <c r="A129" s="9" t="s">
        <v>297</v>
      </c>
      <c r="B129" s="9" t="s">
        <v>291</v>
      </c>
      <c r="C129" s="10" t="s">
        <v>298</v>
      </c>
      <c r="D129" s="12" t="s">
        <v>31</v>
      </c>
      <c r="E129" s="12" t="s">
        <v>31</v>
      </c>
      <c r="F129" s="12" t="s">
        <v>31</v>
      </c>
      <c r="G129" s="9" t="s">
        <v>26</v>
      </c>
      <c r="H129" s="9" t="s">
        <v>32</v>
      </c>
      <c r="I129" s="11"/>
      <c r="J129" s="11"/>
      <c r="K129" s="33"/>
      <c r="L129" s="36" t="str">
        <f t="shared" si="2"/>
        <v/>
      </c>
      <c r="M129" s="41"/>
      <c r="N129" s="9"/>
      <c r="O129" s="9"/>
      <c r="P129" s="9"/>
      <c r="Q129" s="9" t="str">
        <f t="shared" si="3"/>
        <v/>
      </c>
      <c r="R129" s="10"/>
    </row>
    <row r="130" spans="1:18" ht="15.9" hidden="1" customHeight="1" x14ac:dyDescent="0.2">
      <c r="A130" s="9" t="s">
        <v>299</v>
      </c>
      <c r="B130" s="9" t="s">
        <v>291</v>
      </c>
      <c r="C130" s="10" t="s">
        <v>300</v>
      </c>
      <c r="D130" s="12" t="s">
        <v>31</v>
      </c>
      <c r="E130" s="12" t="s">
        <v>31</v>
      </c>
      <c r="F130" s="12" t="s">
        <v>31</v>
      </c>
      <c r="G130" s="9" t="s">
        <v>26</v>
      </c>
      <c r="H130" s="9" t="s">
        <v>32</v>
      </c>
      <c r="I130" s="11"/>
      <c r="J130" s="11"/>
      <c r="K130" s="33"/>
      <c r="L130" s="35" t="str">
        <f t="shared" si="2"/>
        <v/>
      </c>
      <c r="M130" s="41"/>
      <c r="N130" s="9"/>
      <c r="O130" s="9"/>
      <c r="P130" s="9"/>
      <c r="Q130" s="9" t="str">
        <f t="shared" si="3"/>
        <v/>
      </c>
      <c r="R130" s="10"/>
    </row>
    <row r="131" spans="1:18" ht="15.9" hidden="1" customHeight="1" x14ac:dyDescent="0.2">
      <c r="A131" s="9" t="s">
        <v>301</v>
      </c>
      <c r="B131" s="9" t="s">
        <v>291</v>
      </c>
      <c r="C131" s="10" t="s">
        <v>302</v>
      </c>
      <c r="D131" s="12" t="s">
        <v>31</v>
      </c>
      <c r="E131" s="12" t="s">
        <v>31</v>
      </c>
      <c r="F131" s="12" t="s">
        <v>31</v>
      </c>
      <c r="G131" s="9" t="s">
        <v>26</v>
      </c>
      <c r="H131" s="9" t="s">
        <v>32</v>
      </c>
      <c r="I131" s="11"/>
      <c r="J131" s="11"/>
      <c r="K131" s="33"/>
      <c r="L131" s="35" t="str">
        <f t="shared" si="2"/>
        <v/>
      </c>
      <c r="M131" s="41"/>
      <c r="N131" s="9"/>
      <c r="O131" s="9"/>
      <c r="P131" s="9"/>
      <c r="Q131" s="9" t="str">
        <f t="shared" si="3"/>
        <v/>
      </c>
      <c r="R131" s="10"/>
    </row>
    <row r="132" spans="1:18" ht="15.9" hidden="1" customHeight="1" x14ac:dyDescent="0.2">
      <c r="A132" s="9" t="s">
        <v>303</v>
      </c>
      <c r="B132" s="9" t="s">
        <v>291</v>
      </c>
      <c r="C132" s="10" t="s">
        <v>304</v>
      </c>
      <c r="D132" s="12" t="s">
        <v>31</v>
      </c>
      <c r="E132" s="12" t="s">
        <v>31</v>
      </c>
      <c r="F132" s="12" t="s">
        <v>31</v>
      </c>
      <c r="G132" s="9" t="s">
        <v>26</v>
      </c>
      <c r="H132" s="9" t="s">
        <v>32</v>
      </c>
      <c r="I132" s="11"/>
      <c r="J132" s="11"/>
      <c r="K132" s="33"/>
      <c r="L132" s="49" t="str">
        <f t="shared" si="2"/>
        <v/>
      </c>
      <c r="M132" s="41"/>
      <c r="N132" s="9"/>
      <c r="O132" s="9"/>
      <c r="P132" s="9"/>
      <c r="Q132" s="9" t="str">
        <f t="shared" si="3"/>
        <v/>
      </c>
      <c r="R132" s="10"/>
    </row>
    <row r="133" spans="1:18" ht="15.9" hidden="1" customHeight="1" x14ac:dyDescent="0.2">
      <c r="A133" s="9" t="s">
        <v>305</v>
      </c>
      <c r="B133" s="9" t="s">
        <v>40</v>
      </c>
      <c r="C133" s="10" t="s">
        <v>306</v>
      </c>
      <c r="D133" s="12" t="s">
        <v>31</v>
      </c>
      <c r="E133" s="12" t="s">
        <v>31</v>
      </c>
      <c r="F133" s="12" t="s">
        <v>31</v>
      </c>
      <c r="G133" s="9" t="s">
        <v>26</v>
      </c>
      <c r="H133" s="9" t="s">
        <v>32</v>
      </c>
      <c r="I133" s="11"/>
      <c r="J133" s="11"/>
      <c r="K133" s="33"/>
      <c r="L133" s="19" t="str">
        <f t="shared" ref="L133:L192" si="4">IF(K133="","",IF(K133&lt;=J133,"Có","Không"))</f>
        <v/>
      </c>
      <c r="M133" s="41"/>
      <c r="N133" s="9"/>
      <c r="O133" s="9"/>
      <c r="P133" s="9"/>
      <c r="Q133" s="9" t="str">
        <f t="shared" ref="Q133:Q149" si="5">IF(AND(O133="",P133=""),"",N(O133)+N(P133))</f>
        <v/>
      </c>
      <c r="R133" s="10"/>
    </row>
    <row r="134" spans="1:18" ht="15.9" hidden="1" customHeight="1" x14ac:dyDescent="0.2">
      <c r="A134" s="9" t="s">
        <v>307</v>
      </c>
      <c r="B134" s="9" t="s">
        <v>40</v>
      </c>
      <c r="C134" s="10" t="s">
        <v>308</v>
      </c>
      <c r="D134" s="12" t="s">
        <v>31</v>
      </c>
      <c r="E134" s="12" t="s">
        <v>31</v>
      </c>
      <c r="F134" s="12" t="s">
        <v>31</v>
      </c>
      <c r="G134" s="9" t="s">
        <v>26</v>
      </c>
      <c r="H134" s="9" t="s">
        <v>32</v>
      </c>
      <c r="I134" s="11"/>
      <c r="J134" s="11"/>
      <c r="K134" s="33"/>
      <c r="L134" s="37" t="str">
        <f t="shared" si="4"/>
        <v/>
      </c>
      <c r="M134" s="41"/>
      <c r="N134" s="9"/>
      <c r="O134" s="9"/>
      <c r="P134" s="9"/>
      <c r="Q134" s="9" t="str">
        <f t="shared" si="5"/>
        <v/>
      </c>
      <c r="R134" s="10"/>
    </row>
    <row r="135" spans="1:18" ht="15.9" hidden="1" customHeight="1" x14ac:dyDescent="0.2">
      <c r="A135" s="9" t="s">
        <v>309</v>
      </c>
      <c r="B135" s="9" t="s">
        <v>40</v>
      </c>
      <c r="C135" s="10" t="s">
        <v>310</v>
      </c>
      <c r="D135" s="12" t="s">
        <v>31</v>
      </c>
      <c r="E135" s="12" t="s">
        <v>31</v>
      </c>
      <c r="F135" s="12" t="s">
        <v>31</v>
      </c>
      <c r="G135" s="9" t="s">
        <v>26</v>
      </c>
      <c r="H135" s="9" t="s">
        <v>32</v>
      </c>
      <c r="I135" s="11"/>
      <c r="J135" s="11"/>
      <c r="K135" s="33"/>
      <c r="L135" s="38" t="str">
        <f t="shared" si="4"/>
        <v/>
      </c>
      <c r="M135" s="41"/>
      <c r="N135" s="9"/>
      <c r="O135" s="9"/>
      <c r="P135" s="9"/>
      <c r="Q135" s="9" t="str">
        <f t="shared" si="5"/>
        <v/>
      </c>
      <c r="R135" s="10"/>
    </row>
    <row r="136" spans="1:18" ht="15.9" hidden="1" customHeight="1" x14ac:dyDescent="0.2">
      <c r="A136" s="9" t="s">
        <v>311</v>
      </c>
      <c r="B136" s="9" t="s">
        <v>40</v>
      </c>
      <c r="C136" s="10" t="s">
        <v>312</v>
      </c>
      <c r="D136" s="12" t="s">
        <v>31</v>
      </c>
      <c r="E136" s="12" t="s">
        <v>31</v>
      </c>
      <c r="F136" s="12" t="s">
        <v>31</v>
      </c>
      <c r="G136" s="9" t="s">
        <v>26</v>
      </c>
      <c r="H136" s="9" t="s">
        <v>32</v>
      </c>
      <c r="I136" s="11"/>
      <c r="J136" s="11"/>
      <c r="K136" s="33"/>
      <c r="L136" s="38" t="str">
        <f t="shared" si="4"/>
        <v/>
      </c>
      <c r="M136" s="41"/>
      <c r="N136" s="9"/>
      <c r="O136" s="9"/>
      <c r="P136" s="9"/>
      <c r="Q136" s="9" t="str">
        <f t="shared" si="5"/>
        <v/>
      </c>
      <c r="R136" s="10"/>
    </row>
    <row r="137" spans="1:18" ht="15.9" hidden="1" customHeight="1" x14ac:dyDescent="0.2">
      <c r="A137" s="9" t="s">
        <v>313</v>
      </c>
      <c r="B137" s="9" t="s">
        <v>40</v>
      </c>
      <c r="C137" s="10" t="s">
        <v>314</v>
      </c>
      <c r="D137" s="12" t="s">
        <v>31</v>
      </c>
      <c r="E137" s="12" t="s">
        <v>31</v>
      </c>
      <c r="F137" s="12" t="s">
        <v>31</v>
      </c>
      <c r="G137" s="9" t="s">
        <v>26</v>
      </c>
      <c r="H137" s="9" t="s">
        <v>32</v>
      </c>
      <c r="I137" s="11"/>
      <c r="J137" s="11"/>
      <c r="K137" s="33"/>
      <c r="L137" s="38" t="str">
        <f t="shared" si="4"/>
        <v/>
      </c>
      <c r="M137" s="41"/>
      <c r="N137" s="9"/>
      <c r="O137" s="9"/>
      <c r="P137" s="9"/>
      <c r="Q137" s="9" t="str">
        <f t="shared" si="5"/>
        <v/>
      </c>
      <c r="R137" s="10"/>
    </row>
    <row r="138" spans="1:18" ht="15.9" hidden="1" customHeight="1" x14ac:dyDescent="0.2">
      <c r="A138" s="9" t="s">
        <v>315</v>
      </c>
      <c r="B138" s="9" t="s">
        <v>40</v>
      </c>
      <c r="C138" s="10" t="s">
        <v>316</v>
      </c>
      <c r="D138" s="12" t="s">
        <v>31</v>
      </c>
      <c r="E138" s="12" t="s">
        <v>31</v>
      </c>
      <c r="F138" s="12" t="s">
        <v>31</v>
      </c>
      <c r="G138" s="9" t="s">
        <v>26</v>
      </c>
      <c r="H138" s="9" t="s">
        <v>32</v>
      </c>
      <c r="I138" s="11"/>
      <c r="J138" s="11"/>
      <c r="K138" s="33"/>
      <c r="L138" s="38" t="str">
        <f t="shared" si="4"/>
        <v/>
      </c>
      <c r="M138" s="41"/>
      <c r="N138" s="9"/>
      <c r="O138" s="9"/>
      <c r="P138" s="9"/>
      <c r="Q138" s="9" t="str">
        <f t="shared" si="5"/>
        <v/>
      </c>
      <c r="R138" s="10"/>
    </row>
    <row r="139" spans="1:18" ht="15.9" hidden="1" customHeight="1" x14ac:dyDescent="0.2">
      <c r="A139" s="9" t="s">
        <v>317</v>
      </c>
      <c r="B139" s="9" t="s">
        <v>40</v>
      </c>
      <c r="C139" s="10" t="s">
        <v>318</v>
      </c>
      <c r="D139" s="12" t="s">
        <v>31</v>
      </c>
      <c r="E139" s="12" t="s">
        <v>31</v>
      </c>
      <c r="F139" s="12" t="s">
        <v>31</v>
      </c>
      <c r="G139" s="9" t="s">
        <v>26</v>
      </c>
      <c r="H139" s="9" t="s">
        <v>32</v>
      </c>
      <c r="I139" s="11"/>
      <c r="J139" s="11"/>
      <c r="K139" s="33"/>
      <c r="L139" s="38" t="str">
        <f t="shared" si="4"/>
        <v/>
      </c>
      <c r="M139" s="41"/>
      <c r="N139" s="9"/>
      <c r="O139" s="9"/>
      <c r="P139" s="9"/>
      <c r="Q139" s="9" t="str">
        <f t="shared" si="5"/>
        <v/>
      </c>
      <c r="R139" s="10"/>
    </row>
    <row r="140" spans="1:18" ht="15.9" hidden="1" customHeight="1" x14ac:dyDescent="0.2">
      <c r="A140" s="9" t="s">
        <v>319</v>
      </c>
      <c r="B140" s="9" t="s">
        <v>320</v>
      </c>
      <c r="C140" s="10" t="s">
        <v>321</v>
      </c>
      <c r="D140" s="12" t="s">
        <v>31</v>
      </c>
      <c r="E140" s="12" t="s">
        <v>31</v>
      </c>
      <c r="F140" s="12" t="s">
        <v>31</v>
      </c>
      <c r="G140" s="9" t="s">
        <v>26</v>
      </c>
      <c r="H140" s="9" t="s">
        <v>32</v>
      </c>
      <c r="I140" s="11"/>
      <c r="J140" s="11"/>
      <c r="K140" s="33"/>
      <c r="L140" s="38" t="str">
        <f t="shared" si="4"/>
        <v/>
      </c>
      <c r="M140" s="41"/>
      <c r="N140" s="9"/>
      <c r="O140" s="9"/>
      <c r="P140" s="9"/>
      <c r="Q140" s="9" t="str">
        <f t="shared" si="5"/>
        <v/>
      </c>
      <c r="R140" s="10"/>
    </row>
    <row r="141" spans="1:18" ht="15.9" hidden="1" customHeight="1" x14ac:dyDescent="0.2">
      <c r="A141" s="9" t="s">
        <v>322</v>
      </c>
      <c r="B141" s="9" t="s">
        <v>320</v>
      </c>
      <c r="C141" s="10" t="s">
        <v>323</v>
      </c>
      <c r="D141" s="12" t="s">
        <v>31</v>
      </c>
      <c r="E141" s="12" t="s">
        <v>31</v>
      </c>
      <c r="F141" s="12" t="s">
        <v>31</v>
      </c>
      <c r="G141" s="9" t="s">
        <v>26</v>
      </c>
      <c r="H141" s="9" t="s">
        <v>32</v>
      </c>
      <c r="I141" s="11"/>
      <c r="J141" s="11"/>
      <c r="K141" s="33"/>
      <c r="L141" s="38" t="str">
        <f t="shared" si="4"/>
        <v/>
      </c>
      <c r="M141" s="41"/>
      <c r="N141" s="9"/>
      <c r="O141" s="9"/>
      <c r="P141" s="9"/>
      <c r="Q141" s="9" t="str">
        <f t="shared" si="5"/>
        <v/>
      </c>
      <c r="R141" s="10"/>
    </row>
    <row r="142" spans="1:18" ht="15.9" hidden="1" customHeight="1" x14ac:dyDescent="0.2">
      <c r="A142" s="9" t="s">
        <v>324</v>
      </c>
      <c r="B142" s="9" t="s">
        <v>320</v>
      </c>
      <c r="C142" s="10" t="s">
        <v>325</v>
      </c>
      <c r="D142" s="12" t="s">
        <v>31</v>
      </c>
      <c r="E142" s="12" t="s">
        <v>31</v>
      </c>
      <c r="F142" s="12" t="s">
        <v>31</v>
      </c>
      <c r="G142" s="9" t="s">
        <v>26</v>
      </c>
      <c r="H142" s="9" t="s">
        <v>32</v>
      </c>
      <c r="I142" s="11"/>
      <c r="J142" s="11"/>
      <c r="K142" s="33"/>
      <c r="L142" s="38" t="str">
        <f t="shared" si="4"/>
        <v/>
      </c>
      <c r="M142" s="41"/>
      <c r="N142" s="9"/>
      <c r="O142" s="9"/>
      <c r="P142" s="9"/>
      <c r="Q142" s="9" t="str">
        <f t="shared" si="5"/>
        <v/>
      </c>
      <c r="R142" s="10"/>
    </row>
    <row r="143" spans="1:18" ht="15.9" hidden="1" customHeight="1" x14ac:dyDescent="0.2">
      <c r="A143" s="9" t="s">
        <v>326</v>
      </c>
      <c r="B143" s="9" t="s">
        <v>320</v>
      </c>
      <c r="C143" s="10" t="s">
        <v>327</v>
      </c>
      <c r="D143" s="12" t="s">
        <v>31</v>
      </c>
      <c r="E143" s="12" t="s">
        <v>31</v>
      </c>
      <c r="F143" s="12" t="s">
        <v>31</v>
      </c>
      <c r="G143" s="9" t="s">
        <v>26</v>
      </c>
      <c r="H143" s="9" t="s">
        <v>32</v>
      </c>
      <c r="I143" s="11"/>
      <c r="J143" s="11"/>
      <c r="K143" s="33"/>
      <c r="L143" s="38" t="str">
        <f t="shared" si="4"/>
        <v/>
      </c>
      <c r="M143" s="41"/>
      <c r="N143" s="9"/>
      <c r="O143" s="9"/>
      <c r="P143" s="9"/>
      <c r="Q143" s="9" t="str">
        <f t="shared" si="5"/>
        <v/>
      </c>
      <c r="R143" s="10"/>
    </row>
    <row r="144" spans="1:18" ht="15.9" hidden="1" customHeight="1" x14ac:dyDescent="0.2">
      <c r="A144" s="9" t="s">
        <v>328</v>
      </c>
      <c r="B144" s="9" t="s">
        <v>329</v>
      </c>
      <c r="C144" s="10" t="s">
        <v>330</v>
      </c>
      <c r="D144" s="12" t="s">
        <v>31</v>
      </c>
      <c r="E144" s="12" t="s">
        <v>31</v>
      </c>
      <c r="F144" s="12" t="s">
        <v>31</v>
      </c>
      <c r="G144" s="9" t="s">
        <v>26</v>
      </c>
      <c r="H144" s="9" t="s">
        <v>32</v>
      </c>
      <c r="I144" s="11"/>
      <c r="J144" s="11"/>
      <c r="K144" s="33"/>
      <c r="L144" s="38" t="str">
        <f t="shared" si="4"/>
        <v/>
      </c>
      <c r="M144" s="41"/>
      <c r="N144" s="9"/>
      <c r="O144" s="9"/>
      <c r="P144" s="9"/>
      <c r="Q144" s="9" t="str">
        <f t="shared" si="5"/>
        <v/>
      </c>
      <c r="R144" s="10"/>
    </row>
    <row r="145" spans="1:19" ht="15.9" hidden="1" customHeight="1" x14ac:dyDescent="0.2">
      <c r="A145" s="9" t="s">
        <v>331</v>
      </c>
      <c r="B145" s="9" t="s">
        <v>329</v>
      </c>
      <c r="C145" s="10" t="s">
        <v>332</v>
      </c>
      <c r="D145" s="12" t="s">
        <v>31</v>
      </c>
      <c r="E145" s="12" t="s">
        <v>31</v>
      </c>
      <c r="F145" s="12" t="s">
        <v>31</v>
      </c>
      <c r="G145" s="9" t="s">
        <v>26</v>
      </c>
      <c r="H145" s="9" t="s">
        <v>32</v>
      </c>
      <c r="I145" s="11"/>
      <c r="J145" s="11"/>
      <c r="K145" s="33"/>
      <c r="L145" s="38" t="str">
        <f t="shared" si="4"/>
        <v/>
      </c>
      <c r="M145" s="41"/>
      <c r="N145" s="9"/>
      <c r="O145" s="9"/>
      <c r="P145" s="9"/>
      <c r="Q145" s="9" t="str">
        <f t="shared" si="5"/>
        <v/>
      </c>
      <c r="R145" s="10"/>
    </row>
    <row r="146" spans="1:19" ht="15.9" hidden="1" customHeight="1" x14ac:dyDescent="0.2">
      <c r="A146" s="9" t="s">
        <v>333</v>
      </c>
      <c r="B146" s="9" t="s">
        <v>329</v>
      </c>
      <c r="C146" s="10" t="s">
        <v>334</v>
      </c>
      <c r="D146" s="12" t="s">
        <v>31</v>
      </c>
      <c r="E146" s="12" t="s">
        <v>31</v>
      </c>
      <c r="F146" s="12" t="s">
        <v>31</v>
      </c>
      <c r="G146" s="9" t="s">
        <v>26</v>
      </c>
      <c r="H146" s="9" t="s">
        <v>32</v>
      </c>
      <c r="I146" s="11"/>
      <c r="J146" s="11"/>
      <c r="K146" s="33"/>
      <c r="L146" s="38" t="str">
        <f t="shared" si="4"/>
        <v/>
      </c>
      <c r="M146" s="41"/>
      <c r="N146" s="9"/>
      <c r="O146" s="9"/>
      <c r="P146" s="9"/>
      <c r="Q146" s="9" t="str">
        <f t="shared" si="5"/>
        <v/>
      </c>
      <c r="R146" s="10"/>
    </row>
    <row r="147" spans="1:19" ht="15.9" hidden="1" customHeight="1" x14ac:dyDescent="0.2">
      <c r="A147" s="9" t="s">
        <v>335</v>
      </c>
      <c r="B147" s="9" t="s">
        <v>329</v>
      </c>
      <c r="C147" s="10" t="s">
        <v>336</v>
      </c>
      <c r="D147" s="12" t="s">
        <v>31</v>
      </c>
      <c r="E147" s="12" t="s">
        <v>31</v>
      </c>
      <c r="F147" s="12" t="s">
        <v>31</v>
      </c>
      <c r="G147" s="9" t="s">
        <v>26</v>
      </c>
      <c r="H147" s="9" t="s">
        <v>32</v>
      </c>
      <c r="I147" s="11"/>
      <c r="J147" s="11"/>
      <c r="K147" s="33"/>
      <c r="L147" s="38" t="str">
        <f t="shared" si="4"/>
        <v/>
      </c>
      <c r="M147" s="41"/>
      <c r="N147" s="9"/>
      <c r="O147" s="9"/>
      <c r="P147" s="9"/>
      <c r="Q147" s="9" t="str">
        <f t="shared" si="5"/>
        <v/>
      </c>
      <c r="R147" s="10"/>
    </row>
    <row r="148" spans="1:19" ht="15.9" hidden="1" customHeight="1" x14ac:dyDescent="0.2">
      <c r="A148" s="9" t="s">
        <v>337</v>
      </c>
      <c r="B148" s="9" t="s">
        <v>329</v>
      </c>
      <c r="C148" s="10" t="s">
        <v>338</v>
      </c>
      <c r="D148" s="12" t="s">
        <v>31</v>
      </c>
      <c r="E148" s="12" t="s">
        <v>31</v>
      </c>
      <c r="F148" s="12" t="s">
        <v>31</v>
      </c>
      <c r="G148" s="9" t="s">
        <v>26</v>
      </c>
      <c r="H148" s="9" t="s">
        <v>32</v>
      </c>
      <c r="I148" s="11"/>
      <c r="J148" s="11"/>
      <c r="K148" s="33"/>
      <c r="L148" s="38" t="str">
        <f t="shared" si="4"/>
        <v/>
      </c>
      <c r="M148" s="41"/>
      <c r="N148" s="9"/>
      <c r="O148" s="9"/>
      <c r="P148" s="9"/>
      <c r="Q148" s="9" t="str">
        <f t="shared" si="5"/>
        <v/>
      </c>
      <c r="R148" s="10"/>
    </row>
    <row r="149" spans="1:19" ht="15.9" hidden="1" customHeight="1" x14ac:dyDescent="0.2">
      <c r="A149" s="22" t="s">
        <v>339</v>
      </c>
      <c r="B149" s="22" t="s">
        <v>329</v>
      </c>
      <c r="C149" s="23" t="s">
        <v>340</v>
      </c>
      <c r="D149" s="24" t="s">
        <v>31</v>
      </c>
      <c r="E149" s="24" t="s">
        <v>31</v>
      </c>
      <c r="F149" s="24" t="s">
        <v>31</v>
      </c>
      <c r="G149" s="22" t="s">
        <v>26</v>
      </c>
      <c r="H149" s="9" t="s">
        <v>32</v>
      </c>
      <c r="I149" s="25"/>
      <c r="J149" s="25"/>
      <c r="K149" s="34"/>
      <c r="L149" s="52" t="str">
        <f t="shared" si="4"/>
        <v/>
      </c>
      <c r="M149" s="42"/>
      <c r="N149" s="22"/>
      <c r="O149" s="22"/>
      <c r="P149" s="22"/>
      <c r="Q149" s="22" t="str">
        <f t="shared" si="5"/>
        <v/>
      </c>
      <c r="R149" s="23"/>
    </row>
    <row r="150" spans="1:19" ht="14.4" hidden="1" x14ac:dyDescent="0.3">
      <c r="A150" s="16" t="s">
        <v>341</v>
      </c>
      <c r="B150" s="16" t="s">
        <v>47</v>
      </c>
      <c r="C150" s="17" t="s">
        <v>342</v>
      </c>
      <c r="D150" s="18" t="s">
        <v>31</v>
      </c>
      <c r="E150" s="18" t="s">
        <v>31</v>
      </c>
      <c r="F150" s="18" t="s">
        <v>31</v>
      </c>
      <c r="G150" s="16" t="s">
        <v>26</v>
      </c>
      <c r="H150" s="16" t="s">
        <v>55</v>
      </c>
      <c r="I150" s="19"/>
      <c r="J150" s="35"/>
      <c r="K150" s="19"/>
      <c r="L150" s="19" t="str">
        <f t="shared" si="4"/>
        <v/>
      </c>
      <c r="M150" s="16"/>
      <c r="N150" s="43"/>
      <c r="O150" s="16"/>
      <c r="P150" s="16"/>
      <c r="Q150" s="16" t="str">
        <f t="shared" ref="Q150:Q162" si="6">IF(AND(O150="",P150=""),"",N(O150)+N(P150))</f>
        <v/>
      </c>
      <c r="R150" s="20"/>
    </row>
    <row r="151" spans="1:19" ht="14.4" hidden="1" x14ac:dyDescent="0.3">
      <c r="A151" s="16" t="s">
        <v>343</v>
      </c>
      <c r="B151" s="16" t="s">
        <v>344</v>
      </c>
      <c r="C151" s="21" t="s">
        <v>345</v>
      </c>
      <c r="D151" s="18" t="s">
        <v>31</v>
      </c>
      <c r="E151" s="18" t="s">
        <v>31</v>
      </c>
      <c r="F151" s="18" t="s">
        <v>31</v>
      </c>
      <c r="G151" s="16" t="s">
        <v>26</v>
      </c>
      <c r="H151" s="16" t="s">
        <v>55</v>
      </c>
      <c r="I151" s="19"/>
      <c r="J151" s="35"/>
      <c r="K151" s="19"/>
      <c r="L151" s="19" t="str">
        <f t="shared" si="4"/>
        <v/>
      </c>
      <c r="M151" s="16"/>
      <c r="N151" s="43"/>
      <c r="O151" s="16"/>
      <c r="P151" s="16"/>
      <c r="Q151" s="16" t="str">
        <f t="shared" si="6"/>
        <v/>
      </c>
      <c r="R151" s="20"/>
    </row>
    <row r="152" spans="1:19" ht="14.4" x14ac:dyDescent="0.2">
      <c r="A152" s="26" t="s">
        <v>346</v>
      </c>
      <c r="B152" s="26" t="s">
        <v>94</v>
      </c>
      <c r="C152" s="27" t="s">
        <v>347</v>
      </c>
      <c r="D152" s="28" t="s">
        <v>31</v>
      </c>
      <c r="E152" s="28" t="s">
        <v>348</v>
      </c>
      <c r="F152" s="28" t="s">
        <v>31</v>
      </c>
      <c r="G152" s="26" t="s">
        <v>349</v>
      </c>
      <c r="H152" s="16" t="s">
        <v>55</v>
      </c>
      <c r="I152" s="29"/>
      <c r="J152" s="36"/>
      <c r="K152" s="19"/>
      <c r="L152" s="19" t="str">
        <f t="shared" si="4"/>
        <v/>
      </c>
      <c r="M152" s="16"/>
      <c r="N152" s="44"/>
      <c r="O152" s="26"/>
      <c r="P152" s="26"/>
      <c r="Q152" s="26" t="str">
        <f t="shared" si="6"/>
        <v/>
      </c>
      <c r="R152" s="27"/>
    </row>
    <row r="153" spans="1:19" ht="52.8" x14ac:dyDescent="0.2">
      <c r="A153" s="16" t="s">
        <v>350</v>
      </c>
      <c r="B153" s="16" t="s">
        <v>40</v>
      </c>
      <c r="C153" s="20" t="s">
        <v>351</v>
      </c>
      <c r="D153" s="18" t="s">
        <v>352</v>
      </c>
      <c r="E153" s="16" t="s">
        <v>353</v>
      </c>
      <c r="F153" s="16" t="s">
        <v>354</v>
      </c>
      <c r="G153" s="16" t="s">
        <v>217</v>
      </c>
      <c r="H153" s="16" t="s">
        <v>355</v>
      </c>
      <c r="I153" s="19">
        <v>46244</v>
      </c>
      <c r="J153" s="35">
        <v>46265</v>
      </c>
      <c r="K153" s="19"/>
      <c r="L153" s="19" t="str">
        <f t="shared" si="4"/>
        <v/>
      </c>
      <c r="M153" s="16"/>
      <c r="N153" s="43"/>
      <c r="O153" s="16"/>
      <c r="P153" s="16"/>
      <c r="Q153" s="16" t="str">
        <f t="shared" si="6"/>
        <v/>
      </c>
      <c r="R153" s="20" t="s">
        <v>356</v>
      </c>
      <c r="S153" s="68" t="s">
        <v>357</v>
      </c>
    </row>
    <row r="154" spans="1:19" ht="26.4" x14ac:dyDescent="0.2">
      <c r="A154" s="16" t="s">
        <v>358</v>
      </c>
      <c r="B154" s="16" t="s">
        <v>359</v>
      </c>
      <c r="C154" s="20" t="s">
        <v>360</v>
      </c>
      <c r="D154" s="18" t="s">
        <v>352</v>
      </c>
      <c r="E154" s="16" t="s">
        <v>353</v>
      </c>
      <c r="F154" s="16" t="s">
        <v>354</v>
      </c>
      <c r="G154" s="16" t="s">
        <v>217</v>
      </c>
      <c r="H154" s="16"/>
      <c r="I154" s="19">
        <v>46246</v>
      </c>
      <c r="J154" s="35">
        <v>46265</v>
      </c>
      <c r="K154" s="19"/>
      <c r="L154" s="19" t="str">
        <f t="shared" si="4"/>
        <v/>
      </c>
      <c r="M154" s="16"/>
      <c r="N154" s="43"/>
      <c r="O154" s="16"/>
      <c r="P154" s="16"/>
      <c r="Q154" s="16" t="str">
        <f t="shared" si="6"/>
        <v/>
      </c>
      <c r="R154" s="20" t="s">
        <v>361</v>
      </c>
    </row>
    <row r="155" spans="1:19" ht="26.4" x14ac:dyDescent="0.2">
      <c r="A155" s="26" t="s">
        <v>362</v>
      </c>
      <c r="B155" s="48" t="s">
        <v>320</v>
      </c>
      <c r="C155" s="46" t="s">
        <v>363</v>
      </c>
      <c r="D155" s="47" t="s">
        <v>352</v>
      </c>
      <c r="E155" s="16" t="s">
        <v>353</v>
      </c>
      <c r="F155" s="16" t="s">
        <v>354</v>
      </c>
      <c r="G155" s="48" t="s">
        <v>364</v>
      </c>
      <c r="H155" s="48"/>
      <c r="I155" s="19">
        <v>46246</v>
      </c>
      <c r="J155" s="35">
        <v>46265</v>
      </c>
      <c r="K155" s="29"/>
      <c r="L155" s="29" t="str">
        <f t="shared" si="4"/>
        <v/>
      </c>
      <c r="M155" s="26"/>
      <c r="N155" s="50"/>
      <c r="O155" s="48"/>
      <c r="P155" s="48"/>
      <c r="Q155" s="30" t="str">
        <f t="shared" si="6"/>
        <v/>
      </c>
      <c r="R155" s="60" t="s">
        <v>365</v>
      </c>
      <c r="S155" t="s">
        <v>366</v>
      </c>
    </row>
    <row r="156" spans="1:19" ht="14.4" x14ac:dyDescent="0.2">
      <c r="A156" s="16" t="s">
        <v>367</v>
      </c>
      <c r="B156" s="16" t="s">
        <v>368</v>
      </c>
      <c r="C156" s="20" t="s">
        <v>369</v>
      </c>
      <c r="D156" s="18" t="s">
        <v>352</v>
      </c>
      <c r="E156" s="16" t="s">
        <v>354</v>
      </c>
      <c r="F156" s="16"/>
      <c r="G156" s="16" t="s">
        <v>364</v>
      </c>
      <c r="H156" s="16"/>
      <c r="I156" s="19"/>
      <c r="J156" s="19"/>
      <c r="K156" s="19"/>
      <c r="L156" s="19" t="str">
        <f t="shared" si="4"/>
        <v/>
      </c>
      <c r="M156" s="16"/>
      <c r="N156" s="16"/>
      <c r="O156" s="16"/>
      <c r="P156" s="16"/>
      <c r="Q156" s="45" t="str">
        <f t="shared" si="6"/>
        <v/>
      </c>
      <c r="R156" s="20"/>
    </row>
    <row r="157" spans="1:19" ht="108.75" customHeight="1" x14ac:dyDescent="0.2">
      <c r="A157" s="16" t="s">
        <v>370</v>
      </c>
      <c r="B157" s="16" t="s">
        <v>205</v>
      </c>
      <c r="C157" s="61" t="s">
        <v>371</v>
      </c>
      <c r="D157" s="18" t="s">
        <v>352</v>
      </c>
      <c r="E157" s="62" t="s">
        <v>353</v>
      </c>
      <c r="F157" s="62" t="s">
        <v>354</v>
      </c>
      <c r="G157" s="16" t="s">
        <v>372</v>
      </c>
      <c r="H157" s="16"/>
      <c r="I157" s="19">
        <v>46246</v>
      </c>
      <c r="J157" s="35">
        <v>46265</v>
      </c>
      <c r="K157" s="19"/>
      <c r="L157" s="19" t="str">
        <f t="shared" si="4"/>
        <v/>
      </c>
      <c r="M157" s="16"/>
      <c r="N157" s="16"/>
      <c r="O157" s="16"/>
      <c r="P157" s="16"/>
      <c r="Q157" s="57" t="str">
        <f t="shared" si="6"/>
        <v/>
      </c>
      <c r="R157" s="20" t="s">
        <v>373</v>
      </c>
    </row>
    <row r="158" spans="1:19" ht="26.4" x14ac:dyDescent="0.2">
      <c r="A158" s="16"/>
      <c r="B158" s="16" t="s">
        <v>280</v>
      </c>
      <c r="C158" s="58" t="s">
        <v>374</v>
      </c>
      <c r="D158" s="59"/>
      <c r="E158" s="59" t="s">
        <v>354</v>
      </c>
      <c r="F158" s="59" t="s">
        <v>354</v>
      </c>
      <c r="G158" s="16"/>
      <c r="H158" s="16"/>
      <c r="I158" s="19"/>
      <c r="J158" s="19"/>
      <c r="K158" s="19"/>
      <c r="L158" s="19"/>
      <c r="M158" s="16"/>
      <c r="N158" s="16"/>
      <c r="O158" s="16"/>
      <c r="P158" s="16"/>
      <c r="Q158" s="57"/>
      <c r="R158" s="20"/>
    </row>
    <row r="159" spans="1:19" ht="26.4" x14ac:dyDescent="0.2">
      <c r="A159" s="16"/>
      <c r="B159" s="16" t="s">
        <v>280</v>
      </c>
      <c r="C159" s="58" t="s">
        <v>375</v>
      </c>
      <c r="D159" s="59"/>
      <c r="E159" s="59" t="s">
        <v>354</v>
      </c>
      <c r="F159" s="59" t="s">
        <v>354</v>
      </c>
      <c r="G159" s="16"/>
      <c r="H159" s="16"/>
      <c r="I159" s="19"/>
      <c r="J159" s="19"/>
      <c r="K159" s="19"/>
      <c r="L159" s="19" t="str">
        <f t="shared" si="4"/>
        <v/>
      </c>
      <c r="M159" s="16"/>
      <c r="N159" s="16"/>
      <c r="O159" s="16"/>
      <c r="P159" s="16"/>
      <c r="Q159" s="57" t="str">
        <f t="shared" si="6"/>
        <v/>
      </c>
      <c r="R159" s="20"/>
    </row>
    <row r="160" spans="1:19" ht="39.6" x14ac:dyDescent="0.2">
      <c r="A160" s="16"/>
      <c r="B160" s="16" t="s">
        <v>376</v>
      </c>
      <c r="C160" s="58" t="s">
        <v>377</v>
      </c>
      <c r="D160" s="59"/>
      <c r="E160" s="59" t="s">
        <v>354</v>
      </c>
      <c r="F160" s="59" t="s">
        <v>354</v>
      </c>
      <c r="G160" s="16"/>
      <c r="H160" s="16"/>
      <c r="I160" s="19"/>
      <c r="J160" s="19"/>
      <c r="K160" s="19"/>
      <c r="L160" s="19" t="str">
        <f t="shared" si="4"/>
        <v/>
      </c>
      <c r="M160" s="16"/>
      <c r="N160" s="16"/>
      <c r="O160" s="16"/>
      <c r="P160" s="16"/>
      <c r="Q160" s="57" t="str">
        <f t="shared" si="6"/>
        <v/>
      </c>
      <c r="R160" s="20"/>
    </row>
    <row r="161" spans="1:18" ht="26.4" x14ac:dyDescent="0.2">
      <c r="A161" s="16"/>
      <c r="B161" s="16" t="s">
        <v>205</v>
      </c>
      <c r="C161" s="58" t="s">
        <v>378</v>
      </c>
      <c r="D161" s="59"/>
      <c r="E161" s="59" t="s">
        <v>354</v>
      </c>
      <c r="F161" s="59" t="s">
        <v>354</v>
      </c>
      <c r="G161" s="16"/>
      <c r="H161" s="16"/>
      <c r="I161" s="19"/>
      <c r="J161" s="19"/>
      <c r="K161" s="19"/>
      <c r="L161" s="19" t="str">
        <f t="shared" si="4"/>
        <v/>
      </c>
      <c r="M161" s="16"/>
      <c r="N161" s="16"/>
      <c r="O161" s="16"/>
      <c r="P161" s="16"/>
      <c r="Q161" s="57" t="str">
        <f t="shared" si="6"/>
        <v/>
      </c>
      <c r="R161" s="20"/>
    </row>
    <row r="162" spans="1:18" ht="26.4" x14ac:dyDescent="0.2">
      <c r="A162" s="16"/>
      <c r="B162" s="16" t="s">
        <v>280</v>
      </c>
      <c r="C162" s="58" t="s">
        <v>379</v>
      </c>
      <c r="D162" s="59"/>
      <c r="E162" s="59" t="s">
        <v>354</v>
      </c>
      <c r="F162" s="59" t="s">
        <v>354</v>
      </c>
      <c r="G162" s="16"/>
      <c r="H162" s="16"/>
      <c r="I162" s="19"/>
      <c r="J162" s="19"/>
      <c r="K162" s="19"/>
      <c r="L162" s="19" t="str">
        <f t="shared" si="4"/>
        <v/>
      </c>
      <c r="M162" s="16"/>
      <c r="N162" s="16"/>
      <c r="O162" s="16"/>
      <c r="P162" s="16"/>
      <c r="Q162" s="57" t="str">
        <f t="shared" si="6"/>
        <v/>
      </c>
      <c r="R162" s="20"/>
    </row>
    <row r="163" spans="1:18" ht="26.4" x14ac:dyDescent="0.2">
      <c r="A163" s="16"/>
      <c r="B163" s="16" t="s">
        <v>280</v>
      </c>
      <c r="C163" s="58" t="s">
        <v>380</v>
      </c>
      <c r="D163" s="59"/>
      <c r="E163" s="59" t="s">
        <v>354</v>
      </c>
      <c r="F163" s="59" t="s">
        <v>354</v>
      </c>
      <c r="G163" s="16"/>
      <c r="H163" s="16"/>
      <c r="I163" s="19"/>
      <c r="J163" s="19"/>
      <c r="K163" s="19"/>
      <c r="L163" s="19" t="str">
        <f t="shared" si="4"/>
        <v/>
      </c>
      <c r="M163" s="16"/>
      <c r="N163" s="16"/>
      <c r="O163" s="16"/>
      <c r="P163" s="16"/>
      <c r="Q163" s="57" t="str">
        <f t="shared" ref="Q163:Q192" si="7">IF(AND(O163="",P163=""),"",N(O163)+N(P163))</f>
        <v/>
      </c>
      <c r="R163" s="20"/>
    </row>
    <row r="164" spans="1:18" ht="26.4" x14ac:dyDescent="0.2">
      <c r="A164" s="16"/>
      <c r="B164" s="16" t="s">
        <v>186</v>
      </c>
      <c r="C164" s="58" t="s">
        <v>381</v>
      </c>
      <c r="D164" s="59"/>
      <c r="E164" s="59" t="s">
        <v>354</v>
      </c>
      <c r="F164" s="59" t="s">
        <v>354</v>
      </c>
      <c r="G164" s="16"/>
      <c r="H164" s="16"/>
      <c r="I164" s="19"/>
      <c r="J164" s="19"/>
      <c r="K164" s="19"/>
      <c r="L164" s="19" t="str">
        <f t="shared" si="4"/>
        <v/>
      </c>
      <c r="M164" s="16"/>
      <c r="N164" s="16"/>
      <c r="O164" s="16"/>
      <c r="P164" s="16"/>
      <c r="Q164" s="57" t="str">
        <f t="shared" si="7"/>
        <v/>
      </c>
      <c r="R164" s="20"/>
    </row>
    <row r="165" spans="1:18" ht="26.4" x14ac:dyDescent="0.2">
      <c r="A165" s="16"/>
      <c r="B165" s="16" t="s">
        <v>382</v>
      </c>
      <c r="C165" s="58" t="s">
        <v>383</v>
      </c>
      <c r="D165" s="59"/>
      <c r="E165" s="59" t="s">
        <v>354</v>
      </c>
      <c r="F165" s="59" t="s">
        <v>354</v>
      </c>
      <c r="G165" s="16"/>
      <c r="H165" s="16"/>
      <c r="I165" s="19"/>
      <c r="J165" s="19"/>
      <c r="K165" s="19"/>
      <c r="L165" s="19" t="str">
        <f t="shared" si="4"/>
        <v/>
      </c>
      <c r="M165" s="16"/>
      <c r="N165" s="16"/>
      <c r="O165" s="16"/>
      <c r="P165" s="16"/>
      <c r="Q165" s="57" t="str">
        <f t="shared" si="7"/>
        <v/>
      </c>
      <c r="R165" s="20"/>
    </row>
    <row r="166" spans="1:18" ht="26.4" x14ac:dyDescent="0.2">
      <c r="A166" s="16"/>
      <c r="B166" s="16" t="s">
        <v>384</v>
      </c>
      <c r="C166" s="58" t="s">
        <v>385</v>
      </c>
      <c r="D166" s="59"/>
      <c r="E166" s="59" t="s">
        <v>354</v>
      </c>
      <c r="F166" s="59" t="s">
        <v>354</v>
      </c>
      <c r="G166" s="16"/>
      <c r="H166" s="16"/>
      <c r="I166" s="19"/>
      <c r="J166" s="19"/>
      <c r="K166" s="19"/>
      <c r="L166" s="19" t="str">
        <f t="shared" si="4"/>
        <v/>
      </c>
      <c r="M166" s="16"/>
      <c r="N166" s="16"/>
      <c r="O166" s="16"/>
      <c r="P166" s="16"/>
      <c r="Q166" s="57" t="str">
        <f t="shared" si="7"/>
        <v/>
      </c>
      <c r="R166" s="20"/>
    </row>
    <row r="167" spans="1:18" ht="26.4" x14ac:dyDescent="0.2">
      <c r="A167" s="16"/>
      <c r="B167" s="16" t="s">
        <v>29</v>
      </c>
      <c r="C167" s="58" t="s">
        <v>386</v>
      </c>
      <c r="D167" s="59"/>
      <c r="E167" s="59" t="s">
        <v>354</v>
      </c>
      <c r="F167" s="59" t="s">
        <v>354</v>
      </c>
      <c r="G167" s="16"/>
      <c r="H167" s="16"/>
      <c r="I167" s="19"/>
      <c r="J167" s="19"/>
      <c r="K167" s="19"/>
      <c r="L167" s="19" t="str">
        <f t="shared" si="4"/>
        <v/>
      </c>
      <c r="M167" s="16"/>
      <c r="N167" s="16"/>
      <c r="O167" s="16"/>
      <c r="P167" s="16"/>
      <c r="Q167" s="57" t="str">
        <f t="shared" si="7"/>
        <v/>
      </c>
      <c r="R167" s="20"/>
    </row>
    <row r="168" spans="1:18" ht="39.6" x14ac:dyDescent="0.2">
      <c r="A168" s="16"/>
      <c r="B168" s="16" t="s">
        <v>40</v>
      </c>
      <c r="C168" s="58" t="s">
        <v>387</v>
      </c>
      <c r="D168" s="59"/>
      <c r="E168" s="59" t="s">
        <v>354</v>
      </c>
      <c r="F168" s="59" t="s">
        <v>354</v>
      </c>
      <c r="G168" s="26"/>
      <c r="H168" s="16"/>
      <c r="I168" s="19"/>
      <c r="J168" s="19"/>
      <c r="K168" s="19"/>
      <c r="L168" s="19" t="str">
        <f t="shared" si="4"/>
        <v/>
      </c>
      <c r="M168" s="16"/>
      <c r="N168" s="16"/>
      <c r="O168" s="16"/>
      <c r="P168" s="16"/>
      <c r="Q168" s="57" t="str">
        <f t="shared" si="7"/>
        <v/>
      </c>
      <c r="R168" s="20"/>
    </row>
    <row r="169" spans="1:18" ht="26.4" x14ac:dyDescent="0.2">
      <c r="A169" s="16"/>
      <c r="B169" s="26" t="s">
        <v>388</v>
      </c>
      <c r="C169" s="64" t="s">
        <v>389</v>
      </c>
      <c r="D169" s="65"/>
      <c r="E169" s="65" t="s">
        <v>390</v>
      </c>
      <c r="F169" s="66" t="s">
        <v>391</v>
      </c>
      <c r="G169" s="65" t="s">
        <v>349</v>
      </c>
      <c r="H169" s="43"/>
      <c r="I169" s="19"/>
      <c r="J169" s="19"/>
      <c r="K169" s="19"/>
      <c r="L169" s="19" t="str">
        <f t="shared" si="4"/>
        <v/>
      </c>
      <c r="M169" s="16"/>
      <c r="N169" s="16"/>
      <c r="O169" s="16"/>
      <c r="P169" s="16"/>
      <c r="Q169" s="57" t="str">
        <f t="shared" si="7"/>
        <v/>
      </c>
      <c r="R169" s="20"/>
    </row>
    <row r="170" spans="1:18" x14ac:dyDescent="0.2">
      <c r="A170" s="16"/>
      <c r="B170" s="26" t="s">
        <v>388</v>
      </c>
      <c r="C170" s="64" t="s">
        <v>392</v>
      </c>
      <c r="D170" s="65"/>
      <c r="E170" s="65" t="s">
        <v>390</v>
      </c>
      <c r="F170" s="66" t="s">
        <v>391</v>
      </c>
      <c r="G170" s="65" t="s">
        <v>349</v>
      </c>
      <c r="H170" s="43"/>
      <c r="I170" s="19"/>
      <c r="J170" s="19"/>
      <c r="K170" s="19"/>
      <c r="L170" s="19" t="str">
        <f t="shared" si="4"/>
        <v/>
      </c>
      <c r="M170" s="16"/>
      <c r="N170" s="16"/>
      <c r="O170" s="16"/>
      <c r="P170" s="16"/>
      <c r="Q170" s="57" t="str">
        <f t="shared" si="7"/>
        <v/>
      </c>
      <c r="R170" s="20"/>
    </row>
    <row r="171" spans="1:18" ht="39.6" x14ac:dyDescent="0.2">
      <c r="A171" s="63"/>
      <c r="B171" s="26" t="s">
        <v>388</v>
      </c>
      <c r="C171" s="67" t="s">
        <v>393</v>
      </c>
      <c r="D171" s="65"/>
      <c r="E171" s="65" t="s">
        <v>390</v>
      </c>
      <c r="F171" s="66" t="s">
        <v>391</v>
      </c>
      <c r="G171" s="65" t="s">
        <v>349</v>
      </c>
      <c r="H171" s="43"/>
      <c r="I171" s="19"/>
      <c r="J171" s="19"/>
      <c r="K171" s="19"/>
      <c r="L171" s="19" t="str">
        <f t="shared" si="4"/>
        <v/>
      </c>
      <c r="M171" s="16"/>
      <c r="N171" s="16"/>
      <c r="O171" s="16"/>
      <c r="P171" s="16"/>
      <c r="Q171" s="57" t="str">
        <f t="shared" si="7"/>
        <v/>
      </c>
      <c r="R171" s="20"/>
    </row>
    <row r="172" spans="1:18" ht="39.6" x14ac:dyDescent="0.2">
      <c r="A172" s="63"/>
      <c r="B172" s="26" t="s">
        <v>388</v>
      </c>
      <c r="C172" s="67" t="s">
        <v>394</v>
      </c>
      <c r="D172" s="65"/>
      <c r="E172" s="65" t="s">
        <v>390</v>
      </c>
      <c r="F172" s="66" t="s">
        <v>391</v>
      </c>
      <c r="G172" s="65" t="s">
        <v>349</v>
      </c>
      <c r="H172" s="43"/>
      <c r="I172" s="19"/>
      <c r="J172" s="19"/>
      <c r="K172" s="19"/>
      <c r="L172" s="19" t="str">
        <f t="shared" si="4"/>
        <v/>
      </c>
      <c r="M172" s="16"/>
      <c r="N172" s="16"/>
      <c r="O172" s="16"/>
      <c r="P172" s="16"/>
      <c r="Q172" s="57" t="str">
        <f t="shared" si="7"/>
        <v/>
      </c>
      <c r="R172" s="20"/>
    </row>
    <row r="173" spans="1:18" ht="26.4" x14ac:dyDescent="0.2">
      <c r="A173" s="16"/>
      <c r="B173" s="26" t="s">
        <v>388</v>
      </c>
      <c r="C173" s="20" t="s">
        <v>395</v>
      </c>
      <c r="D173" s="16"/>
      <c r="E173" s="16" t="s">
        <v>390</v>
      </c>
      <c r="F173" s="16" t="s">
        <v>391</v>
      </c>
      <c r="G173" s="30"/>
      <c r="H173" s="16"/>
      <c r="I173" s="19"/>
      <c r="J173" s="19"/>
      <c r="K173" s="19"/>
      <c r="L173" s="19" t="str">
        <f t="shared" si="4"/>
        <v/>
      </c>
      <c r="M173" s="16"/>
      <c r="N173" s="16"/>
      <c r="O173" s="16"/>
      <c r="P173" s="16"/>
      <c r="Q173" s="57" t="str">
        <f t="shared" si="7"/>
        <v/>
      </c>
      <c r="R173" s="20"/>
    </row>
    <row r="174" spans="1:18" ht="26.4" x14ac:dyDescent="0.2">
      <c r="A174" s="16"/>
      <c r="B174" s="9" t="s">
        <v>159</v>
      </c>
      <c r="C174" s="20" t="s">
        <v>396</v>
      </c>
      <c r="D174" s="16"/>
      <c r="E174" s="28" t="s">
        <v>348</v>
      </c>
      <c r="F174" s="16"/>
      <c r="G174" s="16" t="s">
        <v>229</v>
      </c>
      <c r="H174" s="16"/>
      <c r="I174" s="19"/>
      <c r="J174" s="19"/>
      <c r="K174" s="19"/>
      <c r="L174" s="19" t="str">
        <f t="shared" si="4"/>
        <v/>
      </c>
      <c r="M174" s="16"/>
      <c r="N174" s="16"/>
      <c r="O174" s="16"/>
      <c r="P174" s="16"/>
      <c r="Q174" s="57" t="str">
        <f t="shared" si="7"/>
        <v/>
      </c>
      <c r="R174" s="20"/>
    </row>
    <row r="175" spans="1:18" ht="26.4" x14ac:dyDescent="0.2">
      <c r="A175" s="16"/>
      <c r="B175" s="9" t="s">
        <v>219</v>
      </c>
      <c r="C175" s="20" t="s">
        <v>397</v>
      </c>
      <c r="D175" s="16"/>
      <c r="E175" s="28" t="s">
        <v>348</v>
      </c>
      <c r="F175" s="16"/>
      <c r="G175" s="16" t="s">
        <v>229</v>
      </c>
      <c r="H175" s="16"/>
      <c r="I175" s="19"/>
      <c r="J175" s="19"/>
      <c r="K175" s="19"/>
      <c r="L175" s="19" t="str">
        <f t="shared" si="4"/>
        <v/>
      </c>
      <c r="M175" s="16"/>
      <c r="N175" s="16"/>
      <c r="O175" s="16"/>
      <c r="P175" s="16"/>
      <c r="Q175" s="57" t="str">
        <f t="shared" si="7"/>
        <v/>
      </c>
      <c r="R175" s="20"/>
    </row>
    <row r="176" spans="1:18" ht="39.6" hidden="1" x14ac:dyDescent="0.2">
      <c r="A176" s="16"/>
      <c r="B176" s="16" t="s">
        <v>398</v>
      </c>
      <c r="C176" s="20" t="s">
        <v>399</v>
      </c>
      <c r="D176" s="28"/>
      <c r="E176" s="28" t="s">
        <v>348</v>
      </c>
      <c r="F176" s="28" t="s">
        <v>348</v>
      </c>
      <c r="G176" s="16" t="s">
        <v>26</v>
      </c>
      <c r="H176" s="16" t="s">
        <v>55</v>
      </c>
      <c r="I176" s="19"/>
      <c r="J176" s="19"/>
      <c r="K176" s="19"/>
      <c r="L176" s="55" t="str">
        <f t="shared" si="4"/>
        <v/>
      </c>
      <c r="M176" s="16"/>
      <c r="N176" s="16"/>
      <c r="O176" s="16"/>
      <c r="P176" s="16"/>
      <c r="Q176" s="57" t="str">
        <f t="shared" si="7"/>
        <v/>
      </c>
      <c r="R176" s="20"/>
    </row>
    <row r="177" spans="1:18" ht="26.4" x14ac:dyDescent="0.2">
      <c r="A177" s="16"/>
      <c r="B177" s="16"/>
      <c r="C177" s="20" t="s">
        <v>400</v>
      </c>
      <c r="D177" s="16"/>
      <c r="E177" s="16" t="s">
        <v>401</v>
      </c>
      <c r="F177" s="16"/>
      <c r="G177" s="16"/>
      <c r="H177" s="16"/>
      <c r="I177" s="19"/>
      <c r="J177" s="19"/>
      <c r="K177" s="19"/>
      <c r="L177" s="55" t="str">
        <f t="shared" si="4"/>
        <v/>
      </c>
      <c r="M177" s="16"/>
      <c r="N177" s="16"/>
      <c r="O177" s="16"/>
      <c r="P177" s="16"/>
      <c r="Q177" s="57" t="str">
        <f t="shared" si="7"/>
        <v/>
      </c>
      <c r="R177" s="20"/>
    </row>
    <row r="178" spans="1:18" x14ac:dyDescent="0.2">
      <c r="A178" s="16"/>
      <c r="B178" s="16"/>
      <c r="C178" s="20" t="s">
        <v>402</v>
      </c>
      <c r="D178" s="16"/>
      <c r="E178" s="16" t="s">
        <v>401</v>
      </c>
      <c r="F178" s="16"/>
      <c r="G178" s="16"/>
      <c r="H178" s="16"/>
      <c r="I178" s="19"/>
      <c r="J178" s="19"/>
      <c r="K178" s="19"/>
      <c r="L178" s="55" t="str">
        <f t="shared" si="4"/>
        <v/>
      </c>
      <c r="M178" s="16"/>
      <c r="N178" s="16"/>
      <c r="O178" s="16"/>
      <c r="P178" s="16"/>
      <c r="Q178" s="57" t="str">
        <f t="shared" si="7"/>
        <v/>
      </c>
      <c r="R178" s="20"/>
    </row>
    <row r="179" spans="1:18" x14ac:dyDescent="0.2">
      <c r="A179" s="16"/>
      <c r="B179" s="16"/>
      <c r="C179" s="20"/>
      <c r="D179" s="16"/>
      <c r="E179" s="16"/>
      <c r="F179" s="16"/>
      <c r="G179" s="16"/>
      <c r="H179" s="16"/>
      <c r="I179" s="19"/>
      <c r="J179" s="19"/>
      <c r="K179" s="19"/>
      <c r="L179" s="55" t="str">
        <f t="shared" si="4"/>
        <v/>
      </c>
      <c r="M179" s="16"/>
      <c r="N179" s="16"/>
      <c r="O179" s="16"/>
      <c r="P179" s="16"/>
      <c r="Q179" s="57" t="str">
        <f t="shared" si="7"/>
        <v/>
      </c>
      <c r="R179" s="20"/>
    </row>
    <row r="180" spans="1:18" x14ac:dyDescent="0.2">
      <c r="A180" s="16"/>
      <c r="B180" s="16"/>
      <c r="C180" s="20"/>
      <c r="D180" s="16"/>
      <c r="E180" s="16"/>
      <c r="F180" s="16"/>
      <c r="G180" s="16"/>
      <c r="H180" s="16"/>
      <c r="I180" s="19"/>
      <c r="J180" s="19"/>
      <c r="K180" s="19"/>
      <c r="L180" s="55" t="str">
        <f t="shared" si="4"/>
        <v/>
      </c>
      <c r="M180" s="16"/>
      <c r="N180" s="16"/>
      <c r="O180" s="16"/>
      <c r="P180" s="16"/>
      <c r="Q180" s="57" t="str">
        <f t="shared" si="7"/>
        <v/>
      </c>
      <c r="R180" s="20"/>
    </row>
    <row r="181" spans="1:18" x14ac:dyDescent="0.2">
      <c r="A181" s="16"/>
      <c r="B181" s="16"/>
      <c r="C181" s="20"/>
      <c r="D181" s="16"/>
      <c r="E181" s="16"/>
      <c r="F181" s="16"/>
      <c r="G181" s="16"/>
      <c r="H181" s="16"/>
      <c r="I181" s="19"/>
      <c r="J181" s="19"/>
      <c r="K181" s="19"/>
      <c r="L181" s="55" t="str">
        <f t="shared" si="4"/>
        <v/>
      </c>
      <c r="M181" s="16"/>
      <c r="N181" s="16"/>
      <c r="O181" s="16"/>
      <c r="P181" s="16"/>
      <c r="Q181" s="57" t="str">
        <f t="shared" si="7"/>
        <v/>
      </c>
      <c r="R181" s="20"/>
    </row>
    <row r="182" spans="1:18" x14ac:dyDescent="0.2">
      <c r="A182" s="16"/>
      <c r="B182" s="16"/>
      <c r="C182" s="20"/>
      <c r="D182" s="16"/>
      <c r="E182" s="16"/>
      <c r="F182" s="16"/>
      <c r="G182" s="16"/>
      <c r="H182" s="16"/>
      <c r="I182" s="19"/>
      <c r="J182" s="19"/>
      <c r="K182" s="19"/>
      <c r="L182" s="19" t="str">
        <f t="shared" si="4"/>
        <v/>
      </c>
      <c r="M182" s="16"/>
      <c r="N182" s="16"/>
      <c r="O182" s="16"/>
      <c r="P182" s="16"/>
      <c r="Q182" s="57" t="str">
        <f t="shared" si="7"/>
        <v/>
      </c>
      <c r="R182" s="20"/>
    </row>
    <row r="183" spans="1:18" x14ac:dyDescent="0.2">
      <c r="A183" s="16"/>
      <c r="B183" s="16"/>
      <c r="C183" s="20"/>
      <c r="D183" s="16"/>
      <c r="E183" s="16"/>
      <c r="F183" s="16"/>
      <c r="G183" s="16"/>
      <c r="H183" s="16"/>
      <c r="I183" s="19"/>
      <c r="J183" s="19"/>
      <c r="K183" s="19"/>
      <c r="L183" s="19" t="str">
        <f t="shared" si="4"/>
        <v/>
      </c>
      <c r="M183" s="16"/>
      <c r="N183" s="16"/>
      <c r="O183" s="16"/>
      <c r="P183" s="16"/>
      <c r="Q183" s="57" t="str">
        <f t="shared" si="7"/>
        <v/>
      </c>
      <c r="R183" s="20"/>
    </row>
    <row r="184" spans="1:18" x14ac:dyDescent="0.2">
      <c r="A184" s="16"/>
      <c r="B184" s="16"/>
      <c r="C184" s="20"/>
      <c r="D184" s="16"/>
      <c r="E184" s="16"/>
      <c r="F184" s="16"/>
      <c r="G184" s="16"/>
      <c r="H184" s="16"/>
      <c r="I184" s="19"/>
      <c r="J184" s="19"/>
      <c r="K184" s="19"/>
      <c r="L184" s="19" t="str">
        <f t="shared" si="4"/>
        <v/>
      </c>
      <c r="M184" s="16"/>
      <c r="N184" s="16"/>
      <c r="O184" s="16"/>
      <c r="P184" s="16"/>
      <c r="Q184" s="57" t="str">
        <f t="shared" si="7"/>
        <v/>
      </c>
      <c r="R184" s="20"/>
    </row>
    <row r="185" spans="1:18" x14ac:dyDescent="0.2">
      <c r="A185" s="16"/>
      <c r="B185" s="16"/>
      <c r="C185" s="20"/>
      <c r="D185" s="16"/>
      <c r="E185" s="16"/>
      <c r="F185" s="16"/>
      <c r="G185" s="16"/>
      <c r="H185" s="16"/>
      <c r="I185" s="19"/>
      <c r="J185" s="19"/>
      <c r="K185" s="19"/>
      <c r="L185" s="19" t="str">
        <f t="shared" si="4"/>
        <v/>
      </c>
      <c r="M185" s="16"/>
      <c r="N185" s="16"/>
      <c r="O185" s="16"/>
      <c r="P185" s="16"/>
      <c r="Q185" s="57" t="str">
        <f t="shared" si="7"/>
        <v/>
      </c>
      <c r="R185" s="20"/>
    </row>
    <row r="186" spans="1:18" x14ac:dyDescent="0.2">
      <c r="A186" s="16"/>
      <c r="B186" s="16"/>
      <c r="C186" s="20"/>
      <c r="D186" s="16"/>
      <c r="E186" s="16"/>
      <c r="F186" s="16"/>
      <c r="G186" s="16"/>
      <c r="H186" s="16"/>
      <c r="I186" s="19"/>
      <c r="J186" s="19"/>
      <c r="K186" s="19"/>
      <c r="L186" s="19" t="str">
        <f t="shared" si="4"/>
        <v/>
      </c>
      <c r="M186" s="16"/>
      <c r="N186" s="16"/>
      <c r="O186" s="16"/>
      <c r="P186" s="16"/>
      <c r="Q186" s="57" t="str">
        <f t="shared" si="7"/>
        <v/>
      </c>
      <c r="R186" s="20"/>
    </row>
    <row r="187" spans="1:18" x14ac:dyDescent="0.2">
      <c r="A187" s="16"/>
      <c r="B187" s="16"/>
      <c r="C187" s="20"/>
      <c r="D187" s="16"/>
      <c r="E187" s="16"/>
      <c r="F187" s="16"/>
      <c r="G187" s="16"/>
      <c r="H187" s="16"/>
      <c r="I187" s="19"/>
      <c r="J187" s="19"/>
      <c r="K187" s="19"/>
      <c r="L187" s="19" t="str">
        <f t="shared" si="4"/>
        <v/>
      </c>
      <c r="M187" s="16"/>
      <c r="N187" s="16"/>
      <c r="O187" s="16"/>
      <c r="P187" s="16"/>
      <c r="Q187" s="57" t="str">
        <f t="shared" si="7"/>
        <v/>
      </c>
      <c r="R187" s="20"/>
    </row>
    <row r="188" spans="1:18" x14ac:dyDescent="0.2">
      <c r="A188" s="16"/>
      <c r="B188" s="16"/>
      <c r="C188" s="20"/>
      <c r="D188" s="16"/>
      <c r="E188" s="16"/>
      <c r="F188" s="16"/>
      <c r="G188" s="16"/>
      <c r="H188" s="16"/>
      <c r="I188" s="19"/>
      <c r="J188" s="19"/>
      <c r="K188" s="19"/>
      <c r="L188" s="19" t="str">
        <f t="shared" si="4"/>
        <v/>
      </c>
      <c r="M188" s="16"/>
      <c r="N188" s="16"/>
      <c r="O188" s="16"/>
      <c r="P188" s="16"/>
      <c r="Q188" s="57" t="str">
        <f t="shared" si="7"/>
        <v/>
      </c>
      <c r="R188" s="20"/>
    </row>
    <row r="189" spans="1:18" x14ac:dyDescent="0.2">
      <c r="A189" s="16"/>
      <c r="B189" s="16"/>
      <c r="C189" s="20"/>
      <c r="D189" s="16"/>
      <c r="E189" s="16"/>
      <c r="F189" s="16"/>
      <c r="G189" s="16"/>
      <c r="H189" s="16"/>
      <c r="I189" s="19"/>
      <c r="J189" s="19"/>
      <c r="K189" s="19"/>
      <c r="L189" s="19" t="str">
        <f t="shared" si="4"/>
        <v/>
      </c>
      <c r="M189" s="16"/>
      <c r="N189" s="16"/>
      <c r="O189" s="16"/>
      <c r="P189" s="16"/>
      <c r="Q189" s="57" t="str">
        <f t="shared" si="7"/>
        <v/>
      </c>
      <c r="R189" s="20"/>
    </row>
    <row r="190" spans="1:18" x14ac:dyDescent="0.2">
      <c r="A190" s="16"/>
      <c r="B190" s="16"/>
      <c r="C190" s="20"/>
      <c r="D190" s="16"/>
      <c r="E190" s="16"/>
      <c r="F190" s="16"/>
      <c r="G190" s="16"/>
      <c r="H190" s="16"/>
      <c r="I190" s="19"/>
      <c r="J190" s="19"/>
      <c r="K190" s="19"/>
      <c r="L190" s="19" t="str">
        <f t="shared" si="4"/>
        <v/>
      </c>
      <c r="M190" s="16"/>
      <c r="N190" s="16"/>
      <c r="O190" s="16"/>
      <c r="P190" s="16"/>
      <c r="Q190" s="57" t="str">
        <f t="shared" si="7"/>
        <v/>
      </c>
      <c r="R190" s="20"/>
    </row>
    <row r="191" spans="1:18" x14ac:dyDescent="0.2">
      <c r="A191" s="16"/>
      <c r="B191" s="16"/>
      <c r="C191" s="20"/>
      <c r="D191" s="16"/>
      <c r="E191" s="16"/>
      <c r="F191" s="16"/>
      <c r="G191" s="16"/>
      <c r="H191" s="16"/>
      <c r="I191" s="19"/>
      <c r="J191" s="19"/>
      <c r="K191" s="19"/>
      <c r="L191" s="19" t="str">
        <f t="shared" si="4"/>
        <v/>
      </c>
      <c r="M191" s="16"/>
      <c r="N191" s="16"/>
      <c r="O191" s="16"/>
      <c r="P191" s="16"/>
      <c r="Q191" s="57" t="str">
        <f t="shared" si="7"/>
        <v/>
      </c>
      <c r="R191" s="20"/>
    </row>
    <row r="192" spans="1:18" x14ac:dyDescent="0.2">
      <c r="A192" s="16"/>
      <c r="B192" s="16"/>
      <c r="C192" s="20"/>
      <c r="D192" s="16"/>
      <c r="E192" s="16"/>
      <c r="F192" s="16"/>
      <c r="G192" s="16"/>
      <c r="H192" s="16"/>
      <c r="I192" s="19"/>
      <c r="J192" s="19"/>
      <c r="K192" s="19"/>
      <c r="L192" s="19" t="str">
        <f t="shared" si="4"/>
        <v/>
      </c>
      <c r="M192" s="16"/>
      <c r="N192" s="16"/>
      <c r="O192" s="16"/>
      <c r="P192" s="16"/>
      <c r="Q192" s="57" t="str">
        <f t="shared" si="7"/>
        <v/>
      </c>
      <c r="R192" s="20"/>
    </row>
    <row r="193" spans="1:18" x14ac:dyDescent="0.2">
      <c r="A193" s="16"/>
      <c r="B193" s="16"/>
      <c r="C193" s="20"/>
      <c r="D193" s="16"/>
      <c r="E193" s="16"/>
      <c r="F193" s="16"/>
      <c r="G193" s="16"/>
      <c r="H193" s="16"/>
      <c r="I193" s="19"/>
      <c r="J193" s="19"/>
      <c r="K193" s="19"/>
      <c r="L193" s="19" t="str">
        <f t="shared" ref="L193:L196" si="8">IF(K193="","",IF(K193&lt;=J193,"Có","Không"))</f>
        <v/>
      </c>
      <c r="M193" s="16"/>
      <c r="N193" s="16"/>
      <c r="O193" s="16"/>
      <c r="P193" s="16"/>
      <c r="Q193" s="57" t="str">
        <f t="shared" ref="Q193:Q196" si="9">IF(AND(O193="",P193=""),"",N(O193)+N(P193))</f>
        <v/>
      </c>
      <c r="R193" s="20"/>
    </row>
    <row r="194" spans="1:18" x14ac:dyDescent="0.2">
      <c r="A194" s="16"/>
      <c r="B194" s="16"/>
      <c r="C194" s="20"/>
      <c r="D194" s="16"/>
      <c r="E194" s="16"/>
      <c r="F194" s="16"/>
      <c r="G194" s="16"/>
      <c r="H194" s="16"/>
      <c r="I194" s="19"/>
      <c r="J194" s="19"/>
      <c r="K194" s="19"/>
      <c r="L194" s="19" t="str">
        <f t="shared" si="8"/>
        <v/>
      </c>
      <c r="M194" s="16"/>
      <c r="N194" s="16"/>
      <c r="O194" s="16"/>
      <c r="P194" s="16"/>
      <c r="Q194" s="57" t="str">
        <f t="shared" si="9"/>
        <v/>
      </c>
      <c r="R194" s="20"/>
    </row>
    <row r="195" spans="1:18" x14ac:dyDescent="0.2">
      <c r="A195" s="16"/>
      <c r="B195" s="16"/>
      <c r="C195" s="20"/>
      <c r="D195" s="16"/>
      <c r="E195" s="16"/>
      <c r="F195" s="16"/>
      <c r="G195" s="16"/>
      <c r="H195" s="16"/>
      <c r="I195" s="19"/>
      <c r="J195" s="19"/>
      <c r="K195" s="19"/>
      <c r="L195" s="19" t="str">
        <f t="shared" si="8"/>
        <v/>
      </c>
      <c r="M195" s="16"/>
      <c r="N195" s="16"/>
      <c r="O195" s="16"/>
      <c r="P195" s="16"/>
      <c r="Q195" s="57" t="str">
        <f t="shared" si="9"/>
        <v/>
      </c>
      <c r="R195" s="20"/>
    </row>
    <row r="196" spans="1:18" x14ac:dyDescent="0.2">
      <c r="A196" s="16"/>
      <c r="B196" s="16"/>
      <c r="C196" s="20"/>
      <c r="D196" s="16"/>
      <c r="E196" s="16"/>
      <c r="F196" s="16"/>
      <c r="G196" s="16"/>
      <c r="H196" s="16"/>
      <c r="I196" s="19"/>
      <c r="J196" s="19"/>
      <c r="K196" s="19"/>
      <c r="L196" s="19" t="str">
        <f t="shared" si="8"/>
        <v/>
      </c>
      <c r="M196" s="16"/>
      <c r="N196" s="16"/>
      <c r="O196" s="16"/>
      <c r="P196" s="16"/>
      <c r="Q196" s="57" t="str">
        <f t="shared" si="9"/>
        <v/>
      </c>
      <c r="R196" s="20"/>
    </row>
    <row r="197" spans="1:18" x14ac:dyDescent="0.2">
      <c r="A197" s="55"/>
      <c r="B197" s="55"/>
      <c r="C197" s="55"/>
      <c r="D197" s="55"/>
      <c r="E197" s="55"/>
      <c r="F197" s="55"/>
      <c r="G197" s="55"/>
      <c r="H197" s="55"/>
      <c r="I197" s="55"/>
      <c r="J197" s="55"/>
      <c r="K197" s="55"/>
      <c r="L197" s="19"/>
      <c r="M197" s="55"/>
      <c r="N197" s="55"/>
      <c r="O197" s="55"/>
      <c r="P197" s="55"/>
      <c r="R197" s="55"/>
    </row>
    <row r="198" spans="1:18" x14ac:dyDescent="0.2">
      <c r="A198" s="55"/>
      <c r="B198" s="55"/>
      <c r="C198" s="55"/>
      <c r="D198" s="55"/>
      <c r="E198" s="55"/>
      <c r="F198" s="55"/>
      <c r="G198" s="55"/>
      <c r="H198" s="55"/>
      <c r="I198" s="55"/>
      <c r="J198" s="55"/>
      <c r="K198" s="55"/>
      <c r="L198" s="19"/>
      <c r="M198" s="55"/>
      <c r="N198" s="55"/>
      <c r="O198" s="55"/>
      <c r="P198" s="55"/>
      <c r="R198" s="55"/>
    </row>
    <row r="199" spans="1:18" x14ac:dyDescent="0.2">
      <c r="A199" s="55"/>
      <c r="B199" s="55"/>
      <c r="C199" s="55"/>
      <c r="D199" s="55"/>
      <c r="E199" s="55"/>
      <c r="F199" s="55"/>
      <c r="G199" s="55"/>
      <c r="H199" s="55"/>
      <c r="I199" s="55"/>
      <c r="J199" s="55"/>
      <c r="K199" s="55"/>
      <c r="L199" s="19"/>
      <c r="M199" s="55"/>
      <c r="N199" s="55"/>
      <c r="O199" s="55"/>
      <c r="P199" s="55"/>
      <c r="R199" s="55"/>
    </row>
    <row r="200" spans="1:18" x14ac:dyDescent="0.2">
      <c r="A200" s="55"/>
      <c r="B200" s="55"/>
      <c r="C200" s="55"/>
      <c r="D200" s="55"/>
      <c r="E200" s="55"/>
      <c r="F200" s="55"/>
      <c r="G200" s="55"/>
      <c r="H200" s="55"/>
      <c r="I200" s="55"/>
      <c r="J200" s="55"/>
      <c r="K200" s="55"/>
      <c r="L200" s="19"/>
      <c r="M200" s="55"/>
      <c r="N200" s="55"/>
      <c r="O200" s="55"/>
      <c r="P200" s="55"/>
      <c r="R200" s="55"/>
    </row>
    <row r="201" spans="1:18" x14ac:dyDescent="0.2">
      <c r="A201" s="55"/>
      <c r="B201" s="55"/>
      <c r="C201" s="55"/>
      <c r="D201" s="55"/>
      <c r="E201" s="55"/>
      <c r="F201" s="55"/>
      <c r="G201" s="55"/>
      <c r="H201" s="55"/>
      <c r="I201" s="55"/>
      <c r="J201" s="55"/>
      <c r="K201" s="55"/>
      <c r="L201" s="19"/>
      <c r="M201" s="55"/>
      <c r="N201" s="55"/>
      <c r="O201" s="55"/>
      <c r="P201" s="55"/>
      <c r="R201" s="55"/>
    </row>
    <row r="202" spans="1:18" x14ac:dyDescent="0.2">
      <c r="A202" s="55"/>
      <c r="B202" s="55"/>
      <c r="C202" s="55"/>
      <c r="D202" s="55"/>
      <c r="E202" s="55"/>
      <c r="F202" s="55"/>
      <c r="G202" s="55"/>
      <c r="H202" s="55"/>
      <c r="I202" s="55"/>
      <c r="J202" s="55"/>
      <c r="K202" s="55"/>
      <c r="L202" s="19"/>
      <c r="M202" s="55"/>
      <c r="N202" s="55"/>
      <c r="O202" s="55"/>
      <c r="P202" s="55"/>
      <c r="R202" s="55"/>
    </row>
    <row r="203" spans="1:18" x14ac:dyDescent="0.2">
      <c r="A203" s="55"/>
      <c r="B203" s="55"/>
      <c r="C203" s="55"/>
      <c r="D203" s="55"/>
      <c r="E203" s="55"/>
      <c r="F203" s="55"/>
      <c r="G203" s="55"/>
      <c r="H203" s="55"/>
      <c r="I203" s="55"/>
      <c r="J203" s="55"/>
      <c r="K203" s="55"/>
      <c r="L203" s="19"/>
      <c r="M203" s="55"/>
      <c r="N203" s="55"/>
      <c r="O203" s="55"/>
      <c r="P203" s="55"/>
      <c r="R203" s="55"/>
    </row>
    <row r="204" spans="1:18" x14ac:dyDescent="0.2">
      <c r="A204" s="55"/>
      <c r="B204" s="55"/>
      <c r="C204" s="55"/>
      <c r="D204" s="55"/>
      <c r="E204" s="55"/>
      <c r="F204" s="55"/>
      <c r="G204" s="55"/>
      <c r="H204" s="55"/>
      <c r="I204" s="55"/>
      <c r="J204" s="55"/>
      <c r="K204" s="55"/>
      <c r="L204" s="19"/>
      <c r="M204" s="55"/>
      <c r="N204" s="55"/>
      <c r="O204" s="55"/>
      <c r="P204" s="55"/>
      <c r="R204" s="55"/>
    </row>
    <row r="205" spans="1:18" x14ac:dyDescent="0.2">
      <c r="A205" s="55"/>
      <c r="B205" s="55"/>
      <c r="C205" s="55"/>
      <c r="D205" s="55"/>
      <c r="E205" s="55"/>
      <c r="F205" s="55"/>
      <c r="G205" s="55"/>
      <c r="H205" s="55"/>
      <c r="I205" s="55"/>
      <c r="J205" s="55"/>
      <c r="K205" s="55"/>
      <c r="L205" s="19"/>
      <c r="M205" s="55"/>
      <c r="N205" s="55"/>
      <c r="O205" s="55"/>
      <c r="P205" s="55"/>
      <c r="R205" s="55"/>
    </row>
    <row r="206" spans="1:18" x14ac:dyDescent="0.2">
      <c r="A206" s="55"/>
      <c r="B206" s="55"/>
      <c r="C206" s="55"/>
      <c r="D206" s="55"/>
      <c r="E206" s="55"/>
      <c r="F206" s="55"/>
      <c r="G206" s="55"/>
      <c r="H206" s="55"/>
      <c r="I206" s="55"/>
      <c r="J206" s="55"/>
      <c r="K206" s="55"/>
      <c r="L206" s="19"/>
      <c r="M206" s="55"/>
      <c r="N206" s="55"/>
      <c r="O206" s="55"/>
      <c r="P206" s="55"/>
      <c r="R206" s="55"/>
    </row>
    <row r="207" spans="1:18" x14ac:dyDescent="0.2">
      <c r="A207" s="55"/>
      <c r="B207" s="55"/>
      <c r="C207" s="55"/>
      <c r="D207" s="55"/>
      <c r="E207" s="55"/>
      <c r="F207" s="55"/>
      <c r="G207" s="55"/>
      <c r="H207" s="55"/>
      <c r="I207" s="55"/>
      <c r="J207" s="55"/>
      <c r="K207" s="55"/>
      <c r="L207" s="19"/>
      <c r="M207" s="55"/>
      <c r="N207" s="55"/>
      <c r="O207" s="55"/>
      <c r="P207" s="55"/>
      <c r="R207" s="55"/>
    </row>
    <row r="208" spans="1:18" x14ac:dyDescent="0.2">
      <c r="A208" s="55"/>
      <c r="B208" s="55"/>
      <c r="C208" s="55"/>
      <c r="D208" s="55"/>
      <c r="E208" s="55"/>
      <c r="F208" s="55"/>
      <c r="G208" s="55"/>
      <c r="H208" s="55"/>
      <c r="I208" s="55"/>
      <c r="J208" s="55"/>
      <c r="K208" s="55"/>
      <c r="L208" s="19"/>
      <c r="M208" s="55"/>
      <c r="N208" s="55"/>
      <c r="O208" s="55"/>
      <c r="P208" s="55"/>
      <c r="R208" s="55"/>
    </row>
    <row r="209" spans="1:18" x14ac:dyDescent="0.2">
      <c r="A209" s="55"/>
      <c r="B209" s="55"/>
      <c r="C209" s="55"/>
      <c r="D209" s="55"/>
      <c r="E209" s="55"/>
      <c r="F209" s="55"/>
      <c r="G209" s="55"/>
      <c r="H209" s="55"/>
      <c r="I209" s="55"/>
      <c r="J209" s="55"/>
      <c r="K209" s="55"/>
      <c r="L209" s="19"/>
      <c r="M209" s="55"/>
      <c r="N209" s="55"/>
      <c r="O209" s="55"/>
      <c r="P209" s="55"/>
      <c r="R209" s="55"/>
    </row>
    <row r="210" spans="1:18" x14ac:dyDescent="0.2">
      <c r="A210" s="55"/>
      <c r="B210" s="55"/>
      <c r="C210" s="55"/>
      <c r="D210" s="55"/>
      <c r="E210" s="55"/>
      <c r="F210" s="55"/>
      <c r="G210" s="55"/>
      <c r="H210" s="55"/>
      <c r="I210" s="55"/>
      <c r="J210" s="55"/>
      <c r="K210" s="55"/>
      <c r="L210" s="19"/>
      <c r="M210" s="55"/>
      <c r="N210" s="55"/>
      <c r="O210" s="55"/>
      <c r="P210" s="55"/>
      <c r="R210" s="55"/>
    </row>
    <row r="211" spans="1:18" x14ac:dyDescent="0.2">
      <c r="A211" s="55"/>
      <c r="B211" s="55"/>
      <c r="C211" s="55"/>
      <c r="D211" s="55"/>
      <c r="E211" s="55"/>
      <c r="F211" s="55"/>
      <c r="G211" s="55"/>
      <c r="H211" s="55"/>
      <c r="I211" s="55"/>
      <c r="J211" s="55"/>
      <c r="K211" s="55"/>
      <c r="L211" s="19"/>
      <c r="M211" s="55"/>
      <c r="N211" s="55"/>
      <c r="O211" s="55"/>
      <c r="P211" s="55"/>
      <c r="R211" s="55"/>
    </row>
    <row r="212" spans="1:18" x14ac:dyDescent="0.2">
      <c r="A212" s="55"/>
      <c r="B212" s="55"/>
      <c r="C212" s="55"/>
      <c r="D212" s="55"/>
      <c r="E212" s="55"/>
      <c r="F212" s="55"/>
      <c r="G212" s="55"/>
      <c r="H212" s="55"/>
      <c r="I212" s="55"/>
      <c r="J212" s="55"/>
      <c r="K212" s="55"/>
      <c r="L212" s="19"/>
      <c r="M212" s="55"/>
      <c r="N212" s="55"/>
      <c r="O212" s="55"/>
      <c r="P212" s="55"/>
      <c r="R212" s="55"/>
    </row>
    <row r="213" spans="1:18" x14ac:dyDescent="0.2">
      <c r="A213" s="55"/>
      <c r="B213" s="55"/>
      <c r="C213" s="55"/>
      <c r="D213" s="55"/>
      <c r="E213" s="55"/>
      <c r="F213" s="55"/>
      <c r="G213" s="55"/>
      <c r="H213" s="55"/>
      <c r="I213" s="55"/>
      <c r="J213" s="55"/>
      <c r="K213" s="55"/>
      <c r="L213" s="19"/>
      <c r="M213" s="55"/>
      <c r="N213" s="55"/>
      <c r="O213" s="55"/>
      <c r="P213" s="55"/>
      <c r="R213" s="55"/>
    </row>
    <row r="214" spans="1:18" x14ac:dyDescent="0.2">
      <c r="A214" s="55"/>
      <c r="B214" s="55"/>
      <c r="C214" s="55"/>
      <c r="D214" s="55"/>
      <c r="E214" s="55"/>
      <c r="F214" s="55"/>
      <c r="G214" s="55"/>
      <c r="H214" s="55"/>
      <c r="I214" s="55"/>
      <c r="J214" s="55"/>
      <c r="K214" s="55"/>
      <c r="L214" s="19"/>
      <c r="M214" s="55"/>
      <c r="N214" s="55"/>
      <c r="O214" s="55"/>
      <c r="P214" s="55"/>
      <c r="R214" s="55"/>
    </row>
    <row r="215" spans="1:18" x14ac:dyDescent="0.2">
      <c r="A215" s="55"/>
      <c r="B215" s="55"/>
      <c r="C215" s="55"/>
      <c r="D215" s="55"/>
      <c r="E215" s="55"/>
      <c r="F215" s="55"/>
      <c r="G215" s="55"/>
      <c r="H215" s="55"/>
      <c r="I215" s="55"/>
      <c r="J215" s="55"/>
      <c r="K215" s="55"/>
      <c r="L215" s="19"/>
      <c r="M215" s="55"/>
      <c r="N215" s="55"/>
      <c r="O215" s="55"/>
      <c r="P215" s="55"/>
      <c r="R215" s="55"/>
    </row>
    <row r="216" spans="1:18" x14ac:dyDescent="0.2">
      <c r="A216" s="55"/>
      <c r="B216" s="55"/>
      <c r="C216" s="55"/>
      <c r="D216" s="55"/>
      <c r="E216" s="55"/>
      <c r="F216" s="55"/>
      <c r="G216" s="55"/>
      <c r="H216" s="55"/>
      <c r="I216" s="55"/>
      <c r="J216" s="55"/>
      <c r="K216" s="55"/>
      <c r="L216" s="19"/>
      <c r="M216" s="55"/>
      <c r="N216" s="55"/>
      <c r="O216" s="55"/>
      <c r="P216" s="55"/>
      <c r="R216" s="55"/>
    </row>
    <row r="217" spans="1:18" x14ac:dyDescent="0.2">
      <c r="A217" s="55"/>
      <c r="B217" s="55"/>
      <c r="C217" s="55"/>
      <c r="D217" s="55"/>
      <c r="E217" s="55"/>
      <c r="F217" s="55"/>
      <c r="G217" s="55"/>
      <c r="H217" s="55"/>
      <c r="I217" s="55"/>
      <c r="J217" s="55"/>
      <c r="K217" s="55"/>
      <c r="L217" s="19"/>
      <c r="M217" s="55"/>
      <c r="N217" s="55"/>
      <c r="O217" s="55"/>
      <c r="P217" s="55"/>
      <c r="R217" s="55"/>
    </row>
    <row r="218" spans="1:18" x14ac:dyDescent="0.2">
      <c r="A218" s="55"/>
      <c r="B218" s="55"/>
      <c r="C218" s="55"/>
      <c r="D218" s="55"/>
      <c r="E218" s="55"/>
      <c r="F218" s="55"/>
      <c r="G218" s="55"/>
      <c r="H218" s="55"/>
      <c r="I218" s="55"/>
      <c r="J218" s="55"/>
      <c r="K218" s="55"/>
      <c r="L218" s="19"/>
      <c r="M218" s="55"/>
      <c r="N218" s="55"/>
      <c r="O218" s="55"/>
      <c r="P218" s="55"/>
      <c r="R218" s="55"/>
    </row>
    <row r="219" spans="1:18" x14ac:dyDescent="0.2">
      <c r="A219" s="55"/>
      <c r="B219" s="55"/>
      <c r="C219" s="55"/>
      <c r="D219" s="55"/>
      <c r="E219" s="55"/>
      <c r="F219" s="55"/>
      <c r="G219" s="55"/>
      <c r="H219" s="55"/>
      <c r="I219" s="55"/>
      <c r="J219" s="55"/>
      <c r="K219" s="55"/>
      <c r="L219" s="19"/>
      <c r="M219" s="55"/>
      <c r="N219" s="55"/>
      <c r="O219" s="55"/>
      <c r="P219" s="55"/>
      <c r="R219" s="55"/>
    </row>
    <row r="220" spans="1:18" x14ac:dyDescent="0.2">
      <c r="A220" s="55"/>
      <c r="B220" s="55"/>
      <c r="C220" s="55"/>
      <c r="D220" s="55"/>
      <c r="E220" s="55"/>
      <c r="F220" s="55"/>
      <c r="G220" s="55"/>
      <c r="H220" s="55"/>
      <c r="I220" s="55"/>
      <c r="J220" s="55"/>
      <c r="K220" s="55"/>
      <c r="L220" s="19"/>
      <c r="M220" s="55"/>
      <c r="N220" s="55"/>
      <c r="O220" s="55"/>
      <c r="P220" s="55"/>
      <c r="R220" s="55"/>
    </row>
    <row r="221" spans="1:18" x14ac:dyDescent="0.2">
      <c r="A221" s="55"/>
      <c r="B221" s="55"/>
      <c r="C221" s="55"/>
      <c r="D221" s="55"/>
      <c r="E221" s="55"/>
      <c r="F221" s="55"/>
      <c r="G221" s="55"/>
      <c r="H221" s="55"/>
      <c r="I221" s="55"/>
      <c r="J221" s="55"/>
      <c r="K221" s="55"/>
      <c r="L221" s="19"/>
      <c r="M221" s="55"/>
      <c r="N221" s="55"/>
      <c r="O221" s="55"/>
      <c r="P221" s="55"/>
      <c r="R221" s="55"/>
    </row>
    <row r="222" spans="1:18" x14ac:dyDescent="0.2">
      <c r="A222" s="55"/>
      <c r="B222" s="55"/>
      <c r="C222" s="55"/>
      <c r="D222" s="55"/>
      <c r="E222" s="55"/>
      <c r="F222" s="55"/>
      <c r="G222" s="55"/>
      <c r="H222" s="55"/>
      <c r="I222" s="55"/>
      <c r="J222" s="55"/>
      <c r="K222" s="55"/>
      <c r="L222" s="19"/>
      <c r="M222" s="55"/>
      <c r="N222" s="55"/>
      <c r="O222" s="55"/>
      <c r="P222" s="55"/>
      <c r="R222" s="55"/>
    </row>
    <row r="223" spans="1:18" x14ac:dyDescent="0.2">
      <c r="A223" s="55"/>
      <c r="B223" s="55"/>
      <c r="C223" s="55"/>
      <c r="D223" s="55"/>
      <c r="E223" s="55"/>
      <c r="F223" s="55"/>
      <c r="G223" s="55"/>
      <c r="H223" s="55"/>
      <c r="I223" s="55"/>
      <c r="J223" s="55"/>
      <c r="K223" s="55"/>
      <c r="L223" s="19"/>
      <c r="M223" s="55"/>
      <c r="N223" s="55"/>
      <c r="O223" s="55"/>
      <c r="P223" s="55"/>
      <c r="R223" s="55"/>
    </row>
    <row r="224" spans="1:18" x14ac:dyDescent="0.2">
      <c r="A224" s="55"/>
      <c r="B224" s="55"/>
      <c r="C224" s="55"/>
      <c r="D224" s="55"/>
      <c r="E224" s="55"/>
      <c r="F224" s="55"/>
      <c r="G224" s="55"/>
      <c r="H224" s="55"/>
      <c r="I224" s="55"/>
      <c r="J224" s="55"/>
      <c r="K224" s="55"/>
      <c r="L224" s="19"/>
      <c r="M224" s="55"/>
      <c r="N224" s="55"/>
      <c r="O224" s="55"/>
      <c r="P224" s="55"/>
      <c r="R224" s="55"/>
    </row>
    <row r="225" spans="1:18" x14ac:dyDescent="0.2">
      <c r="A225" s="55"/>
      <c r="B225" s="55"/>
      <c r="C225" s="55"/>
      <c r="D225" s="55"/>
      <c r="E225" s="55"/>
      <c r="F225" s="55"/>
      <c r="G225" s="55"/>
      <c r="H225" s="55"/>
      <c r="I225" s="55"/>
      <c r="J225" s="55"/>
      <c r="K225" s="55"/>
      <c r="L225" s="19"/>
      <c r="M225" s="55"/>
      <c r="N225" s="55"/>
      <c r="O225" s="55"/>
      <c r="P225" s="55"/>
      <c r="R225" s="55"/>
    </row>
    <row r="226" spans="1:18" x14ac:dyDescent="0.2">
      <c r="A226" s="55"/>
      <c r="B226" s="55"/>
      <c r="C226" s="55"/>
      <c r="D226" s="55"/>
      <c r="E226" s="55"/>
      <c r="F226" s="55"/>
      <c r="G226" s="55"/>
      <c r="H226" s="55"/>
      <c r="I226" s="55"/>
      <c r="J226" s="55"/>
      <c r="K226" s="55"/>
      <c r="L226" s="19"/>
      <c r="M226" s="55"/>
      <c r="N226" s="55"/>
      <c r="O226" s="55"/>
      <c r="P226" s="55"/>
      <c r="R226" s="55"/>
    </row>
    <row r="227" spans="1:18" x14ac:dyDescent="0.2">
      <c r="A227" s="55"/>
      <c r="B227" s="55"/>
      <c r="C227" s="55"/>
      <c r="D227" s="55"/>
      <c r="E227" s="55"/>
      <c r="F227" s="55"/>
      <c r="G227" s="55"/>
      <c r="H227" s="55"/>
      <c r="I227" s="55"/>
      <c r="J227" s="55"/>
      <c r="K227" s="55"/>
      <c r="L227" s="19"/>
      <c r="M227" s="55"/>
      <c r="N227" s="55"/>
      <c r="O227" s="55"/>
      <c r="P227" s="55"/>
      <c r="R227" s="55"/>
    </row>
    <row r="228" spans="1:18" x14ac:dyDescent="0.2">
      <c r="A228" s="55"/>
      <c r="B228" s="55"/>
      <c r="C228" s="55"/>
      <c r="D228" s="55"/>
      <c r="E228" s="55"/>
      <c r="F228" s="55"/>
      <c r="G228" s="55"/>
      <c r="H228" s="55"/>
      <c r="I228" s="55"/>
      <c r="J228" s="55"/>
      <c r="K228" s="55"/>
      <c r="L228" s="19"/>
      <c r="M228" s="55"/>
      <c r="N228" s="55"/>
      <c r="O228" s="55"/>
      <c r="P228" s="55"/>
      <c r="R228" s="55"/>
    </row>
    <row r="229" spans="1:18" x14ac:dyDescent="0.2">
      <c r="A229" s="55"/>
      <c r="B229" s="55"/>
      <c r="C229" s="55"/>
      <c r="D229" s="55"/>
      <c r="E229" s="55"/>
      <c r="F229" s="55"/>
      <c r="G229" s="55"/>
      <c r="H229" s="55"/>
      <c r="I229" s="55"/>
      <c r="J229" s="55"/>
      <c r="K229" s="55"/>
      <c r="L229" s="19"/>
      <c r="M229" s="55"/>
      <c r="N229" s="55"/>
      <c r="O229" s="55"/>
      <c r="P229" s="55"/>
      <c r="R229" s="55"/>
    </row>
    <row r="230" spans="1:18" x14ac:dyDescent="0.2">
      <c r="A230" s="55"/>
      <c r="B230" s="55"/>
      <c r="C230" s="55"/>
      <c r="D230" s="55"/>
      <c r="E230" s="55"/>
      <c r="F230" s="55"/>
      <c r="G230" s="55"/>
      <c r="H230" s="55"/>
      <c r="I230" s="55"/>
      <c r="J230" s="55"/>
      <c r="K230" s="55"/>
      <c r="L230" s="19"/>
      <c r="M230" s="55"/>
      <c r="N230" s="55"/>
      <c r="O230" s="55"/>
      <c r="P230" s="55"/>
      <c r="R230" s="55"/>
    </row>
    <row r="231" spans="1:18" x14ac:dyDescent="0.2">
      <c r="A231" s="55"/>
      <c r="B231" s="55"/>
      <c r="C231" s="55"/>
      <c r="D231" s="55"/>
      <c r="E231" s="55"/>
      <c r="F231" s="55"/>
      <c r="G231" s="55"/>
      <c r="H231" s="55"/>
      <c r="I231" s="55"/>
      <c r="J231" s="55"/>
      <c r="K231" s="55"/>
      <c r="L231" s="19"/>
      <c r="M231" s="55"/>
      <c r="N231" s="55"/>
      <c r="O231" s="55"/>
      <c r="P231" s="55"/>
      <c r="R231" s="55"/>
    </row>
    <row r="232" spans="1:18" x14ac:dyDescent="0.2">
      <c r="A232" s="55"/>
      <c r="B232" s="55"/>
      <c r="C232" s="55"/>
      <c r="D232" s="55"/>
      <c r="E232" s="55"/>
      <c r="F232" s="55"/>
      <c r="G232" s="55"/>
      <c r="H232" s="55"/>
      <c r="I232" s="55"/>
      <c r="J232" s="55"/>
      <c r="K232" s="55"/>
      <c r="L232" s="19"/>
      <c r="M232" s="55"/>
      <c r="N232" s="55"/>
      <c r="O232" s="55"/>
      <c r="P232" s="55"/>
      <c r="R232" s="55"/>
    </row>
    <row r="233" spans="1:18" x14ac:dyDescent="0.2">
      <c r="A233" s="55"/>
      <c r="B233" s="55"/>
      <c r="C233" s="55"/>
      <c r="D233" s="55"/>
      <c r="E233" s="55"/>
      <c r="F233" s="55"/>
      <c r="G233" s="55"/>
      <c r="H233" s="55"/>
      <c r="I233" s="55"/>
      <c r="J233" s="55"/>
      <c r="K233" s="55"/>
      <c r="L233" s="56"/>
      <c r="M233" s="55"/>
      <c r="N233" s="55"/>
      <c r="O233" s="55"/>
      <c r="P233" s="55"/>
      <c r="R233" s="55"/>
    </row>
    <row r="234" spans="1:18" x14ac:dyDescent="0.2">
      <c r="A234" s="55"/>
      <c r="B234" s="55"/>
      <c r="C234" s="55"/>
      <c r="D234" s="55"/>
      <c r="E234" s="55"/>
      <c r="F234" s="55"/>
      <c r="G234" s="55"/>
      <c r="H234" s="55"/>
      <c r="I234" s="55"/>
      <c r="J234" s="55"/>
      <c r="K234" s="55"/>
      <c r="L234" s="56"/>
      <c r="M234" s="55"/>
      <c r="N234" s="55"/>
      <c r="O234" s="55"/>
      <c r="P234" s="55"/>
      <c r="R234" s="55"/>
    </row>
    <row r="235" spans="1:18" x14ac:dyDescent="0.2">
      <c r="A235" s="55"/>
      <c r="B235" s="55"/>
      <c r="C235" s="55"/>
      <c r="D235" s="55"/>
      <c r="E235" s="55"/>
      <c r="F235" s="55"/>
      <c r="G235" s="55"/>
      <c r="H235" s="55"/>
      <c r="I235" s="55"/>
      <c r="J235" s="55"/>
      <c r="K235" s="55"/>
      <c r="L235" s="56"/>
      <c r="M235" s="55"/>
      <c r="N235" s="55"/>
      <c r="O235" s="55"/>
      <c r="P235" s="55"/>
      <c r="R235" s="55"/>
    </row>
    <row r="236" spans="1:18" x14ac:dyDescent="0.2">
      <c r="A236" s="55"/>
      <c r="B236" s="55"/>
      <c r="C236" s="55"/>
      <c r="D236" s="55"/>
      <c r="E236" s="55"/>
      <c r="F236" s="55"/>
      <c r="G236" s="55"/>
      <c r="H236" s="55"/>
      <c r="I236" s="55"/>
      <c r="J236" s="55"/>
      <c r="K236" s="55"/>
      <c r="L236" s="56"/>
      <c r="M236" s="55"/>
      <c r="N236" s="55"/>
      <c r="O236" s="55"/>
      <c r="P236" s="55"/>
      <c r="R236" s="55"/>
    </row>
    <row r="237" spans="1:18" x14ac:dyDescent="0.2">
      <c r="A237" s="55"/>
      <c r="B237" s="55"/>
      <c r="C237" s="55"/>
      <c r="D237" s="55"/>
      <c r="E237" s="55"/>
      <c r="F237" s="55"/>
      <c r="G237" s="55"/>
      <c r="H237" s="55"/>
      <c r="I237" s="55"/>
      <c r="J237" s="55"/>
      <c r="K237" s="55"/>
      <c r="L237" s="56"/>
      <c r="M237" s="55"/>
      <c r="N237" s="55"/>
      <c r="O237" s="55"/>
      <c r="P237" s="55"/>
      <c r="R237" s="55"/>
    </row>
    <row r="238" spans="1:18" x14ac:dyDescent="0.2">
      <c r="A238" s="55"/>
      <c r="B238" s="55"/>
      <c r="C238" s="55"/>
      <c r="D238" s="55"/>
      <c r="E238" s="55"/>
      <c r="F238" s="55"/>
      <c r="G238" s="55"/>
      <c r="H238" s="55"/>
      <c r="I238" s="55"/>
      <c r="J238" s="55"/>
      <c r="K238" s="55"/>
      <c r="L238" s="56"/>
      <c r="M238" s="55"/>
      <c r="N238" s="55"/>
      <c r="O238" s="55"/>
      <c r="P238" s="55"/>
      <c r="R238" s="55"/>
    </row>
    <row r="239" spans="1:18" x14ac:dyDescent="0.2">
      <c r="A239" s="55"/>
      <c r="B239" s="55"/>
      <c r="C239" s="55"/>
      <c r="D239" s="55"/>
      <c r="E239" s="55"/>
      <c r="F239" s="55"/>
      <c r="G239" s="55"/>
      <c r="H239" s="55"/>
      <c r="I239" s="55"/>
      <c r="J239" s="55"/>
      <c r="K239" s="55"/>
      <c r="L239" s="56"/>
      <c r="M239" s="55"/>
      <c r="N239" s="55"/>
      <c r="O239" s="55"/>
      <c r="P239" s="55"/>
      <c r="R239" s="55"/>
    </row>
    <row r="240" spans="1:18" x14ac:dyDescent="0.2">
      <c r="A240" s="55"/>
      <c r="B240" s="55"/>
      <c r="C240" s="55"/>
      <c r="D240" s="55"/>
      <c r="E240" s="55"/>
      <c r="F240" s="55"/>
      <c r="G240" s="55"/>
      <c r="H240" s="55"/>
      <c r="I240" s="55"/>
      <c r="J240" s="55"/>
      <c r="K240" s="55"/>
      <c r="L240" s="56"/>
      <c r="M240" s="55"/>
      <c r="N240" s="55"/>
      <c r="O240" s="55"/>
      <c r="P240" s="55"/>
      <c r="R240" s="55"/>
    </row>
    <row r="241" spans="1:18" x14ac:dyDescent="0.2">
      <c r="A241" s="55"/>
      <c r="B241" s="55"/>
      <c r="C241" s="55"/>
      <c r="D241" s="55"/>
      <c r="E241" s="55"/>
      <c r="F241" s="55"/>
      <c r="G241" s="55"/>
      <c r="H241" s="55"/>
      <c r="I241" s="55"/>
      <c r="J241" s="55"/>
      <c r="K241" s="55"/>
      <c r="L241" s="56"/>
      <c r="M241" s="55"/>
      <c r="N241" s="55"/>
      <c r="O241" s="55"/>
      <c r="P241" s="55"/>
      <c r="R241" s="55"/>
    </row>
    <row r="242" spans="1:18" x14ac:dyDescent="0.2">
      <c r="A242" s="55"/>
      <c r="B242" s="55"/>
      <c r="C242" s="55"/>
      <c r="D242" s="55"/>
      <c r="E242" s="55"/>
      <c r="F242" s="55"/>
      <c r="G242" s="55"/>
      <c r="H242" s="55"/>
      <c r="I242" s="55"/>
      <c r="J242" s="55"/>
      <c r="K242" s="55"/>
      <c r="L242" s="56"/>
      <c r="M242" s="55"/>
      <c r="N242" s="55"/>
      <c r="O242" s="55"/>
      <c r="P242" s="55"/>
      <c r="R242" s="55"/>
    </row>
    <row r="243" spans="1:18" x14ac:dyDescent="0.2">
      <c r="A243" s="55"/>
      <c r="B243" s="55"/>
      <c r="C243" s="55"/>
      <c r="D243" s="55"/>
      <c r="E243" s="55"/>
      <c r="F243" s="55"/>
      <c r="G243" s="55"/>
      <c r="H243" s="55"/>
      <c r="I243" s="55"/>
      <c r="J243" s="55"/>
      <c r="K243" s="55"/>
      <c r="L243" s="56"/>
      <c r="M243" s="55"/>
      <c r="N243" s="55"/>
      <c r="O243" s="55"/>
      <c r="P243" s="55"/>
      <c r="R243" s="55"/>
    </row>
    <row r="244" spans="1:18" x14ac:dyDescent="0.2">
      <c r="A244" s="55"/>
      <c r="B244" s="55"/>
      <c r="C244" s="55"/>
      <c r="D244" s="55"/>
      <c r="E244" s="55"/>
      <c r="F244" s="55"/>
      <c r="G244" s="55"/>
      <c r="H244" s="55"/>
      <c r="I244" s="55"/>
      <c r="J244" s="55"/>
      <c r="K244" s="55"/>
      <c r="L244" s="56"/>
      <c r="M244" s="55"/>
      <c r="N244" s="55"/>
      <c r="O244" s="55"/>
      <c r="P244" s="55"/>
      <c r="R244" s="55"/>
    </row>
    <row r="245" spans="1:18" x14ac:dyDescent="0.2">
      <c r="A245" s="55"/>
      <c r="B245" s="55"/>
      <c r="C245" s="55"/>
      <c r="D245" s="55"/>
      <c r="E245" s="55"/>
      <c r="F245" s="55"/>
      <c r="G245" s="55"/>
      <c r="H245" s="55"/>
      <c r="I245" s="55"/>
      <c r="J245" s="55"/>
      <c r="K245" s="55"/>
      <c r="L245" s="56"/>
      <c r="M245" s="55"/>
      <c r="N245" s="55"/>
      <c r="O245" s="55"/>
      <c r="P245" s="55"/>
      <c r="R245" s="55"/>
    </row>
    <row r="246" spans="1:18" x14ac:dyDescent="0.2">
      <c r="A246" s="55"/>
      <c r="B246" s="55"/>
      <c r="C246" s="55"/>
      <c r="D246" s="55"/>
      <c r="E246" s="55"/>
      <c r="F246" s="55"/>
      <c r="G246" s="55"/>
      <c r="H246" s="55"/>
      <c r="I246" s="55"/>
      <c r="J246" s="55"/>
      <c r="K246" s="55"/>
      <c r="L246" s="56"/>
      <c r="M246" s="55"/>
      <c r="N246" s="55"/>
      <c r="O246" s="55"/>
      <c r="P246" s="55"/>
      <c r="R246" s="55"/>
    </row>
    <row r="247" spans="1:18" x14ac:dyDescent="0.2">
      <c r="A247" s="55"/>
      <c r="B247" s="55"/>
      <c r="C247" s="55"/>
      <c r="D247" s="55"/>
      <c r="E247" s="55"/>
      <c r="F247" s="55"/>
      <c r="G247" s="55"/>
      <c r="H247" s="55"/>
      <c r="I247" s="55"/>
      <c r="J247" s="55"/>
      <c r="K247" s="55"/>
      <c r="L247" s="56"/>
      <c r="M247" s="55"/>
      <c r="N247" s="55"/>
      <c r="O247" s="55"/>
      <c r="P247" s="55"/>
      <c r="R247" s="55"/>
    </row>
    <row r="248" spans="1:18" x14ac:dyDescent="0.2">
      <c r="A248" s="55"/>
      <c r="B248" s="55"/>
      <c r="C248" s="55"/>
      <c r="D248" s="55"/>
      <c r="E248" s="55"/>
      <c r="F248" s="55"/>
      <c r="G248" s="55"/>
      <c r="H248" s="55"/>
      <c r="I248" s="55"/>
      <c r="J248" s="55"/>
      <c r="K248" s="55"/>
      <c r="L248" s="56"/>
      <c r="M248" s="55"/>
      <c r="N248" s="55"/>
      <c r="O248" s="55"/>
      <c r="P248" s="55"/>
      <c r="R248" s="55"/>
    </row>
    <row r="249" spans="1:18" x14ac:dyDescent="0.2">
      <c r="A249" s="55"/>
      <c r="B249" s="55"/>
      <c r="C249" s="55"/>
      <c r="D249" s="55"/>
      <c r="E249" s="55"/>
      <c r="F249" s="55"/>
      <c r="G249" s="55"/>
      <c r="H249" s="55"/>
      <c r="I249" s="55"/>
      <c r="J249" s="55"/>
      <c r="K249" s="55"/>
      <c r="L249" s="56"/>
      <c r="M249" s="55"/>
      <c r="N249" s="55"/>
      <c r="O249" s="55"/>
      <c r="P249" s="55"/>
      <c r="R249" s="55"/>
    </row>
    <row r="250" spans="1:18" x14ac:dyDescent="0.2">
      <c r="A250" s="55"/>
      <c r="B250" s="55"/>
      <c r="C250" s="55"/>
      <c r="D250" s="55"/>
      <c r="E250" s="55"/>
      <c r="F250" s="55"/>
      <c r="G250" s="55"/>
      <c r="H250" s="55"/>
      <c r="I250" s="55"/>
      <c r="J250" s="55"/>
      <c r="K250" s="55"/>
      <c r="L250" s="56"/>
      <c r="M250" s="55"/>
      <c r="N250" s="55"/>
      <c r="O250" s="55"/>
      <c r="P250" s="55"/>
      <c r="R250" s="55"/>
    </row>
    <row r="251" spans="1:18" x14ac:dyDescent="0.2">
      <c r="A251" s="55"/>
      <c r="B251" s="55"/>
      <c r="C251" s="55"/>
      <c r="D251" s="55"/>
      <c r="E251" s="55"/>
      <c r="F251" s="55"/>
      <c r="G251" s="55"/>
      <c r="H251" s="55"/>
      <c r="I251" s="55"/>
      <c r="J251" s="55"/>
      <c r="K251" s="55"/>
      <c r="L251" s="56"/>
      <c r="M251" s="55"/>
      <c r="N251" s="55"/>
      <c r="O251" s="55"/>
      <c r="P251" s="55"/>
      <c r="R251" s="55"/>
    </row>
    <row r="252" spans="1:18" x14ac:dyDescent="0.2">
      <c r="A252" s="55"/>
      <c r="B252" s="55"/>
      <c r="C252" s="55"/>
      <c r="D252" s="55"/>
      <c r="E252" s="55"/>
      <c r="F252" s="55"/>
      <c r="G252" s="55"/>
      <c r="H252" s="55"/>
      <c r="I252" s="55"/>
      <c r="J252" s="55"/>
      <c r="K252" s="55"/>
      <c r="L252" s="56"/>
      <c r="M252" s="55"/>
      <c r="N252" s="55"/>
      <c r="O252" s="55"/>
      <c r="P252" s="55"/>
      <c r="R252" s="55"/>
    </row>
    <row r="253" spans="1:18" x14ac:dyDescent="0.2">
      <c r="A253" s="55"/>
      <c r="B253" s="55"/>
      <c r="C253" s="55"/>
      <c r="D253" s="55"/>
      <c r="E253" s="55"/>
      <c r="F253" s="55"/>
      <c r="G253" s="55"/>
      <c r="H253" s="55"/>
      <c r="I253" s="55"/>
      <c r="J253" s="55"/>
      <c r="K253" s="55"/>
      <c r="L253" s="56"/>
      <c r="M253" s="55"/>
      <c r="N253" s="55"/>
      <c r="O253" s="55"/>
      <c r="P253" s="55"/>
      <c r="R253" s="55"/>
    </row>
    <row r="254" spans="1:18" x14ac:dyDescent="0.2">
      <c r="A254" s="55"/>
      <c r="B254" s="55"/>
      <c r="C254" s="55"/>
      <c r="D254" s="55"/>
      <c r="E254" s="55"/>
      <c r="F254" s="55"/>
      <c r="G254" s="55"/>
      <c r="H254" s="55"/>
      <c r="I254" s="55"/>
      <c r="J254" s="55"/>
      <c r="K254" s="55"/>
      <c r="L254" s="56"/>
      <c r="M254" s="55"/>
      <c r="N254" s="55"/>
      <c r="O254" s="55"/>
      <c r="P254" s="55"/>
      <c r="R254" s="55"/>
    </row>
    <row r="255" spans="1:18" x14ac:dyDescent="0.2">
      <c r="A255" s="55"/>
      <c r="B255" s="55"/>
      <c r="C255" s="55"/>
      <c r="D255" s="55"/>
      <c r="E255" s="55"/>
      <c r="F255" s="55"/>
      <c r="G255" s="55"/>
      <c r="H255" s="55"/>
      <c r="I255" s="55"/>
      <c r="J255" s="55"/>
      <c r="K255" s="55"/>
      <c r="L255" s="56"/>
      <c r="M255" s="55"/>
      <c r="N255" s="55"/>
      <c r="O255" s="55"/>
      <c r="P255" s="55"/>
      <c r="R255" s="55"/>
    </row>
    <row r="256" spans="1:18" x14ac:dyDescent="0.2">
      <c r="A256" s="55"/>
      <c r="B256" s="55"/>
      <c r="C256" s="55"/>
      <c r="D256" s="55"/>
      <c r="E256" s="55"/>
      <c r="F256" s="55"/>
      <c r="G256" s="55"/>
      <c r="H256" s="55"/>
      <c r="I256" s="55"/>
      <c r="J256" s="55"/>
      <c r="K256" s="55"/>
      <c r="L256" s="56"/>
      <c r="M256" s="55"/>
      <c r="N256" s="55"/>
      <c r="O256" s="55"/>
      <c r="P256" s="55"/>
      <c r="R256" s="55"/>
    </row>
    <row r="257" spans="1:18" x14ac:dyDescent="0.2">
      <c r="A257" s="55"/>
      <c r="B257" s="55"/>
      <c r="C257" s="55"/>
      <c r="D257" s="55"/>
      <c r="E257" s="55"/>
      <c r="F257" s="55"/>
      <c r="G257" s="55"/>
      <c r="H257" s="55"/>
      <c r="I257" s="55"/>
      <c r="J257" s="55"/>
      <c r="K257" s="55"/>
      <c r="L257" s="56"/>
      <c r="M257" s="55"/>
      <c r="N257" s="55"/>
      <c r="O257" s="55"/>
      <c r="P257" s="55"/>
      <c r="R257" s="55"/>
    </row>
    <row r="258" spans="1:18" x14ac:dyDescent="0.2">
      <c r="A258" s="55"/>
      <c r="B258" s="55"/>
      <c r="C258" s="55"/>
      <c r="D258" s="55"/>
      <c r="E258" s="55"/>
      <c r="F258" s="55"/>
      <c r="G258" s="55"/>
      <c r="H258" s="55"/>
      <c r="I258" s="55"/>
      <c r="J258" s="55"/>
      <c r="K258" s="55"/>
      <c r="L258" s="56"/>
      <c r="M258" s="55"/>
      <c r="N258" s="55"/>
      <c r="O258" s="55"/>
      <c r="P258" s="55"/>
      <c r="R258" s="55"/>
    </row>
  </sheetData>
  <autoFilter ref="A4:R196" xr:uid="{00000000-0001-0000-0000-000000000000}">
    <filterColumn colId="6">
      <filters blank="1">
        <filter val="BA Analysis"/>
        <filter val="Code Review"/>
        <filter val="Create Requirement"/>
        <filter val="Development"/>
        <filter val="Testing"/>
      </filters>
    </filterColumn>
  </autoFilter>
  <phoneticPr fontId="15"/>
  <conditionalFormatting sqref="M5:P196">
    <cfRule type="cellIs" dxfId="6" priority="3" operator="greaterThan">
      <formula>0</formula>
    </cfRule>
  </conditionalFormatting>
  <dataValidations count="1">
    <dataValidation type="list" allowBlank="1" errorTitle="Giá trị không hợp lệ" error="Chọn một giai đoạn hợp lệ trong danh sách." sqref="G5:H196" xr:uid="{00000000-0002-0000-0000-000000000000}">
      <formula1>"Create Requirement,Leader Discussion,BA Analysis,Leader Review,Development,Code Review,Testing,Delivery Feature"</formula1>
    </dataValidation>
  </dataValidations>
  <pageMargins left="0.75" right="0.75" top="1" bottom="1" header="0.5" footer="0.5"/>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FA63-872A-4AA1-951D-AA58B08E3272}">
  <sheetPr>
    <tabColor rgb="FFC0504D"/>
  </sheetPr>
  <dimension ref="A1:AB204"/>
  <sheetViews>
    <sheetView tabSelected="1" workbookViewId="0">
      <selection sqref="A1:AB1"/>
    </sheetView>
  </sheetViews>
  <sheetFormatPr defaultRowHeight="13.2" x14ac:dyDescent="0.2"/>
  <cols>
    <col min="1" max="1" width="16.109375" customWidth="1"/>
    <col min="2" max="2" width="15.5546875" customWidth="1"/>
    <col min="3" max="3" width="20" customWidth="1"/>
    <col min="4" max="4" width="55.44140625" customWidth="1"/>
    <col min="5" max="5" width="36.109375" customWidth="1"/>
    <col min="6" max="6" width="75.33203125" customWidth="1"/>
    <col min="7" max="7" width="41.88671875" customWidth="1"/>
    <col min="8" max="9" width="36.109375" customWidth="1"/>
    <col min="10" max="10" width="22.88671875" customWidth="1"/>
    <col min="11" max="11" width="13.6640625" customWidth="1"/>
    <col min="12" max="12" width="15.5546875" customWidth="1"/>
    <col min="13" max="13" width="19" customWidth="1"/>
    <col min="14" max="14" width="21.88671875" customWidth="1"/>
    <col min="15" max="16" width="20" customWidth="1"/>
    <col min="17" max="17" width="18.109375" customWidth="1"/>
    <col min="18" max="18" width="20" customWidth="1"/>
    <col min="19" max="20" width="17.5546875" customWidth="1"/>
    <col min="21" max="21" width="19" customWidth="1"/>
    <col min="22" max="22" width="17.5546875" customWidth="1"/>
    <col min="23" max="23" width="15.5546875" customWidth="1"/>
    <col min="24" max="24" width="17.109375" customWidth="1"/>
    <col min="25" max="26" width="36.109375" customWidth="1"/>
    <col min="27" max="27" width="20" customWidth="1"/>
    <col min="28" max="28" width="41.88671875" customWidth="1"/>
  </cols>
  <sheetData>
    <row r="1" spans="1:28" ht="32.25" customHeight="1" x14ac:dyDescent="0.2">
      <c r="A1" s="126" t="s">
        <v>403</v>
      </c>
      <c r="B1" s="126"/>
      <c r="C1" s="126"/>
      <c r="D1" s="126"/>
      <c r="E1" s="126"/>
      <c r="F1" s="126"/>
      <c r="G1" s="126"/>
      <c r="H1" s="126"/>
      <c r="I1" s="126"/>
      <c r="J1" s="126"/>
      <c r="K1" s="126"/>
      <c r="L1" s="126"/>
      <c r="M1" s="126"/>
      <c r="N1" s="126"/>
      <c r="O1" s="126"/>
      <c r="P1" s="126"/>
      <c r="Q1" s="126"/>
      <c r="R1" s="126"/>
      <c r="S1" s="126"/>
      <c r="T1" s="126"/>
      <c r="U1" s="126"/>
      <c r="V1" s="126"/>
      <c r="W1" s="126"/>
      <c r="X1" s="126"/>
      <c r="Y1" s="126"/>
      <c r="Z1" s="126"/>
      <c r="AA1" s="126"/>
      <c r="AB1" s="126"/>
    </row>
    <row r="2" spans="1:28" ht="26.25" customHeight="1" x14ac:dyDescent="0.2">
      <c r="A2" s="127" t="s">
        <v>404</v>
      </c>
      <c r="B2" s="127"/>
      <c r="C2" s="127"/>
      <c r="D2" s="127"/>
      <c r="E2" s="127"/>
      <c r="F2" s="127"/>
      <c r="G2" s="127"/>
      <c r="H2" s="127"/>
      <c r="I2" s="127"/>
      <c r="J2" s="127"/>
      <c r="K2" s="127"/>
      <c r="L2" s="127"/>
      <c r="M2" s="127"/>
      <c r="N2" s="127"/>
      <c r="O2" s="127"/>
      <c r="P2" s="127"/>
      <c r="Q2" s="127"/>
      <c r="R2" s="127"/>
      <c r="S2" s="127"/>
      <c r="T2" s="127"/>
      <c r="U2" s="127"/>
      <c r="V2" s="127"/>
      <c r="W2" s="127"/>
      <c r="X2" s="127"/>
      <c r="Y2" s="127"/>
      <c r="Z2" s="127"/>
      <c r="AA2" s="127"/>
      <c r="AB2" s="127"/>
    </row>
    <row r="3" spans="1:28" ht="13.8" x14ac:dyDescent="0.2">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row>
    <row r="4" spans="1:28" ht="42" customHeight="1" x14ac:dyDescent="0.2">
      <c r="A4" s="71" t="s">
        <v>405</v>
      </c>
      <c r="B4" s="83" t="s">
        <v>406</v>
      </c>
      <c r="C4" s="83" t="s">
        <v>3</v>
      </c>
      <c r="D4" s="83" t="s">
        <v>407</v>
      </c>
      <c r="E4" s="83" t="s">
        <v>408</v>
      </c>
      <c r="F4" s="83" t="s">
        <v>409</v>
      </c>
      <c r="G4" s="83" t="s">
        <v>410</v>
      </c>
      <c r="H4" s="83" t="s">
        <v>411</v>
      </c>
      <c r="I4" s="83" t="s">
        <v>412</v>
      </c>
      <c r="J4" s="83" t="s">
        <v>413</v>
      </c>
      <c r="K4" s="83" t="s">
        <v>414</v>
      </c>
      <c r="L4" s="83" t="s">
        <v>415</v>
      </c>
      <c r="M4" s="83" t="s">
        <v>416</v>
      </c>
      <c r="N4" s="83" t="s">
        <v>417</v>
      </c>
      <c r="O4" s="83" t="s">
        <v>418</v>
      </c>
      <c r="P4" s="83" t="s">
        <v>419</v>
      </c>
      <c r="Q4" s="83" t="s">
        <v>420</v>
      </c>
      <c r="R4" s="83" t="s">
        <v>421</v>
      </c>
      <c r="S4" s="83" t="s">
        <v>422</v>
      </c>
      <c r="T4" s="83" t="s">
        <v>423</v>
      </c>
      <c r="U4" s="83" t="s">
        <v>424</v>
      </c>
      <c r="V4" s="83" t="s">
        <v>425</v>
      </c>
      <c r="W4" s="83" t="s">
        <v>426</v>
      </c>
      <c r="X4" s="83" t="s">
        <v>427</v>
      </c>
      <c r="Y4" s="83" t="s">
        <v>428</v>
      </c>
      <c r="Z4" s="83" t="s">
        <v>429</v>
      </c>
      <c r="AA4" s="83" t="s">
        <v>430</v>
      </c>
      <c r="AB4" s="70" t="s">
        <v>431</v>
      </c>
    </row>
    <row r="5" spans="1:28" ht="147.75" customHeight="1" x14ac:dyDescent="0.2">
      <c r="A5" s="91" t="s">
        <v>432</v>
      </c>
      <c r="B5" s="72" t="s">
        <v>350</v>
      </c>
      <c r="C5" s="73" t="s">
        <v>40</v>
      </c>
      <c r="D5" s="73" t="s">
        <v>351</v>
      </c>
      <c r="E5" s="72" t="s">
        <v>433</v>
      </c>
      <c r="F5" s="97" t="s">
        <v>434</v>
      </c>
      <c r="G5" s="74" t="s">
        <v>435</v>
      </c>
      <c r="H5" s="74" t="s">
        <v>436</v>
      </c>
      <c r="I5" s="74" t="s">
        <v>437</v>
      </c>
      <c r="J5" s="72" t="s">
        <v>438</v>
      </c>
      <c r="K5" s="75" t="s">
        <v>439</v>
      </c>
      <c r="L5" s="75" t="s">
        <v>440</v>
      </c>
      <c r="M5" s="75" t="s">
        <v>441</v>
      </c>
      <c r="N5" s="75" t="s">
        <v>349</v>
      </c>
      <c r="O5" s="72" t="s">
        <v>442</v>
      </c>
      <c r="P5" s="72" t="s">
        <v>354</v>
      </c>
      <c r="Q5" s="72" t="s">
        <v>55</v>
      </c>
      <c r="R5" s="72"/>
      <c r="S5" s="76">
        <v>46261</v>
      </c>
      <c r="T5" s="76"/>
      <c r="U5" s="76"/>
      <c r="V5" s="76"/>
      <c r="W5" s="77" t="str">
        <f t="shared" ref="W5:W67" ca="1" si="0">IF($A5="","",IF(OR($M5="Closed",$M5="Rejected",$M5="Duplicate"),"Không",IF($T5="","Chưa có hạn",IF(TODAY()&gt;$T5,"Có","Không"))))</f>
        <v>Chưa có hạn</v>
      </c>
      <c r="X5" s="78">
        <f ca="1">IF($S5="","",IF($V5&lt;&gt;"",$V5-$S5,TODAY()-$S5))</f>
        <v>11</v>
      </c>
      <c r="Y5" s="74" t="s">
        <v>443</v>
      </c>
      <c r="Z5" s="74"/>
      <c r="AA5" s="74" t="s">
        <v>444</v>
      </c>
      <c r="AB5" s="94" t="s">
        <v>445</v>
      </c>
    </row>
    <row r="6" spans="1:28" ht="259.95" customHeight="1" x14ac:dyDescent="0.2">
      <c r="A6" s="91" t="s">
        <v>446</v>
      </c>
      <c r="B6" s="72" t="s">
        <v>163</v>
      </c>
      <c r="C6" s="73" t="s">
        <v>159</v>
      </c>
      <c r="D6" s="73" t="s">
        <v>164</v>
      </c>
      <c r="E6" s="79" t="s">
        <v>447</v>
      </c>
      <c r="F6" s="80" t="s">
        <v>448</v>
      </c>
      <c r="G6" s="80" t="s">
        <v>577</v>
      </c>
      <c r="H6" s="80" t="s">
        <v>547</v>
      </c>
      <c r="I6" s="80" t="s">
        <v>548</v>
      </c>
      <c r="J6" s="79" t="s">
        <v>438</v>
      </c>
      <c r="K6" s="81" t="s">
        <v>549</v>
      </c>
      <c r="L6" s="81" t="s">
        <v>550</v>
      </c>
      <c r="M6" s="81" t="s">
        <v>592</v>
      </c>
      <c r="N6" s="81" t="s">
        <v>349</v>
      </c>
      <c r="O6" s="79"/>
      <c r="P6" s="79"/>
      <c r="Q6" s="79" t="s">
        <v>55</v>
      </c>
      <c r="R6" s="79"/>
      <c r="S6" s="82">
        <v>46261</v>
      </c>
      <c r="T6" s="82"/>
      <c r="U6" s="82">
        <v>46272</v>
      </c>
      <c r="V6" s="82"/>
      <c r="W6" s="77" t="str">
        <f t="shared" ca="1" si="0"/>
        <v>Chưa có hạn</v>
      </c>
      <c r="X6" s="78"/>
      <c r="Y6" s="80" t="s">
        <v>597</v>
      </c>
      <c r="Z6" s="80" t="s">
        <v>598</v>
      </c>
      <c r="AA6" s="80" t="s">
        <v>444</v>
      </c>
      <c r="AB6" s="95" t="s">
        <v>599</v>
      </c>
    </row>
    <row r="7" spans="1:28" ht="199.95" customHeight="1" x14ac:dyDescent="0.2">
      <c r="A7" s="91" t="s">
        <v>449</v>
      </c>
      <c r="B7" s="72" t="s">
        <v>335</v>
      </c>
      <c r="C7" s="73" t="s">
        <v>450</v>
      </c>
      <c r="D7" s="73"/>
      <c r="E7" s="79" t="s">
        <v>451</v>
      </c>
      <c r="F7" s="80" t="s">
        <v>452</v>
      </c>
      <c r="G7" s="80" t="s">
        <v>551</v>
      </c>
      <c r="H7" s="80" t="s">
        <v>552</v>
      </c>
      <c r="I7" s="80" t="s">
        <v>553</v>
      </c>
      <c r="J7" s="79" t="s">
        <v>438</v>
      </c>
      <c r="K7" s="81" t="s">
        <v>439</v>
      </c>
      <c r="L7" s="81" t="s">
        <v>440</v>
      </c>
      <c r="M7" s="81" t="s">
        <v>592</v>
      </c>
      <c r="N7" s="81" t="s">
        <v>349</v>
      </c>
      <c r="O7" s="79"/>
      <c r="P7" s="79"/>
      <c r="Q7" s="79" t="s">
        <v>55</v>
      </c>
      <c r="R7" s="79"/>
      <c r="S7" s="82">
        <v>46261</v>
      </c>
      <c r="T7" s="82"/>
      <c r="U7" s="82">
        <v>46272</v>
      </c>
      <c r="V7" s="82"/>
      <c r="W7" s="77" t="str">
        <f t="shared" ca="1" si="0"/>
        <v>Chưa có hạn</v>
      </c>
      <c r="X7" s="78"/>
      <c r="Y7" s="80" t="s">
        <v>554</v>
      </c>
      <c r="Z7" s="80" t="s">
        <v>593</v>
      </c>
      <c r="AA7" s="80" t="s">
        <v>444</v>
      </c>
      <c r="AB7" s="95" t="s">
        <v>594</v>
      </c>
    </row>
    <row r="8" spans="1:28" ht="259.95" customHeight="1" x14ac:dyDescent="0.2">
      <c r="A8" s="91" t="s">
        <v>453</v>
      </c>
      <c r="B8" s="72" t="s">
        <v>202</v>
      </c>
      <c r="C8" s="73" t="s">
        <v>454</v>
      </c>
      <c r="D8" s="73" t="s">
        <v>351</v>
      </c>
      <c r="E8" s="79" t="s">
        <v>455</v>
      </c>
      <c r="F8" s="80" t="s">
        <v>555</v>
      </c>
      <c r="G8" s="80" t="s">
        <v>590</v>
      </c>
      <c r="H8" s="80" t="s">
        <v>578</v>
      </c>
      <c r="I8" s="80" t="s">
        <v>579</v>
      </c>
      <c r="J8" s="79" t="s">
        <v>438</v>
      </c>
      <c r="K8" s="81" t="s">
        <v>549</v>
      </c>
      <c r="L8" s="81" t="s">
        <v>550</v>
      </c>
      <c r="M8" s="81" t="s">
        <v>592</v>
      </c>
      <c r="N8" s="81" t="s">
        <v>349</v>
      </c>
      <c r="O8" s="79"/>
      <c r="P8" s="79"/>
      <c r="Q8" s="79" t="s">
        <v>55</v>
      </c>
      <c r="R8" s="79"/>
      <c r="S8" s="82">
        <v>46261</v>
      </c>
      <c r="T8" s="82"/>
      <c r="U8" s="82">
        <v>46272</v>
      </c>
      <c r="V8" s="82"/>
      <c r="W8" s="77" t="str">
        <f t="shared" ca="1" si="0"/>
        <v>Chưa có hạn</v>
      </c>
      <c r="X8" s="78"/>
      <c r="Y8" s="80" t="s">
        <v>591</v>
      </c>
      <c r="Z8" s="80" t="s">
        <v>595</v>
      </c>
      <c r="AA8" s="80" t="s">
        <v>444</v>
      </c>
      <c r="AB8" s="95" t="s">
        <v>596</v>
      </c>
    </row>
    <row r="9" spans="1:28" ht="259.95" customHeight="1" x14ac:dyDescent="0.2">
      <c r="A9" s="91" t="s">
        <v>456</v>
      </c>
      <c r="B9" s="72" t="s">
        <v>225</v>
      </c>
      <c r="C9" s="73" t="s">
        <v>457</v>
      </c>
      <c r="D9" s="73" t="s">
        <v>351</v>
      </c>
      <c r="E9" s="79" t="s">
        <v>458</v>
      </c>
      <c r="F9" s="98" t="s">
        <v>459</v>
      </c>
      <c r="G9" s="80" t="s">
        <v>580</v>
      </c>
      <c r="H9" s="80" t="s">
        <v>581</v>
      </c>
      <c r="I9" s="80" t="s">
        <v>582</v>
      </c>
      <c r="J9" s="79" t="s">
        <v>438</v>
      </c>
      <c r="K9" s="81" t="s">
        <v>556</v>
      </c>
      <c r="L9" s="81" t="s">
        <v>557</v>
      </c>
      <c r="M9" s="81" t="s">
        <v>592</v>
      </c>
      <c r="N9" s="81" t="s">
        <v>349</v>
      </c>
      <c r="O9" s="79"/>
      <c r="P9" s="79"/>
      <c r="Q9" s="79" t="s">
        <v>55</v>
      </c>
      <c r="R9" s="79"/>
      <c r="S9" s="82">
        <v>46261</v>
      </c>
      <c r="T9" s="82"/>
      <c r="U9" s="82">
        <v>46272</v>
      </c>
      <c r="V9" s="82"/>
      <c r="W9" s="77" t="str">
        <f t="shared" ca="1" si="0"/>
        <v>Chưa có hạn</v>
      </c>
      <c r="X9" s="78"/>
      <c r="Y9" s="80" t="s">
        <v>600</v>
      </c>
      <c r="Z9" s="80" t="s">
        <v>601</v>
      </c>
      <c r="AA9" s="80" t="s">
        <v>444</v>
      </c>
      <c r="AB9" s="95" t="s">
        <v>602</v>
      </c>
    </row>
    <row r="10" spans="1:28" ht="220.05" customHeight="1" x14ac:dyDescent="0.2">
      <c r="A10" s="91" t="s">
        <v>460</v>
      </c>
      <c r="B10" s="72" t="s">
        <v>253</v>
      </c>
      <c r="C10" s="73" t="s">
        <v>461</v>
      </c>
      <c r="D10" s="73"/>
      <c r="E10" s="79" t="s">
        <v>461</v>
      </c>
      <c r="F10" s="98" t="s">
        <v>462</v>
      </c>
      <c r="G10" s="80" t="s">
        <v>583</v>
      </c>
      <c r="H10" s="80" t="s">
        <v>558</v>
      </c>
      <c r="I10" s="80" t="s">
        <v>559</v>
      </c>
      <c r="J10" s="79" t="s">
        <v>438</v>
      </c>
      <c r="K10" s="81" t="s">
        <v>439</v>
      </c>
      <c r="L10" s="81" t="s">
        <v>440</v>
      </c>
      <c r="M10" s="81" t="s">
        <v>592</v>
      </c>
      <c r="N10" s="81" t="s">
        <v>349</v>
      </c>
      <c r="O10" s="79"/>
      <c r="P10" s="79"/>
      <c r="Q10" s="79" t="s">
        <v>55</v>
      </c>
      <c r="R10" s="79"/>
      <c r="S10" s="82">
        <v>46261</v>
      </c>
      <c r="T10" s="82"/>
      <c r="U10" s="82">
        <v>46272</v>
      </c>
      <c r="V10" s="82"/>
      <c r="W10" s="77" t="str">
        <f t="shared" ca="1" si="0"/>
        <v>Chưa có hạn</v>
      </c>
      <c r="X10" s="78"/>
      <c r="Y10" s="80" t="s">
        <v>603</v>
      </c>
      <c r="Z10" s="80" t="s">
        <v>612</v>
      </c>
      <c r="AA10" s="80" t="s">
        <v>604</v>
      </c>
      <c r="AB10" s="95" t="s">
        <v>613</v>
      </c>
    </row>
    <row r="11" spans="1:28" ht="220.05" customHeight="1" x14ac:dyDescent="0.2">
      <c r="A11" s="91" t="s">
        <v>463</v>
      </c>
      <c r="B11" s="79" t="s">
        <v>87</v>
      </c>
      <c r="C11" s="73" t="s">
        <v>464</v>
      </c>
      <c r="D11" s="73" t="s">
        <v>465</v>
      </c>
      <c r="E11" s="79"/>
      <c r="F11" s="99" t="s">
        <v>466</v>
      </c>
      <c r="G11" s="80" t="s">
        <v>584</v>
      </c>
      <c r="H11" s="80" t="s">
        <v>560</v>
      </c>
      <c r="I11" s="80" t="s">
        <v>561</v>
      </c>
      <c r="J11" s="79" t="s">
        <v>438</v>
      </c>
      <c r="K11" s="81" t="s">
        <v>562</v>
      </c>
      <c r="L11" s="81" t="s">
        <v>563</v>
      </c>
      <c r="M11" s="81" t="s">
        <v>592</v>
      </c>
      <c r="N11" s="81" t="s">
        <v>349</v>
      </c>
      <c r="O11" s="79" t="s">
        <v>390</v>
      </c>
      <c r="P11" s="79"/>
      <c r="Q11" s="79" t="s">
        <v>55</v>
      </c>
      <c r="R11" s="79"/>
      <c r="S11" s="82">
        <v>46261</v>
      </c>
      <c r="T11" s="82"/>
      <c r="U11" s="82">
        <v>46272</v>
      </c>
      <c r="V11" s="82"/>
      <c r="W11" s="77" t="str">
        <f t="shared" ca="1" si="0"/>
        <v>Chưa có hạn</v>
      </c>
      <c r="X11" s="78"/>
      <c r="Y11" s="80" t="s">
        <v>605</v>
      </c>
      <c r="Z11" s="80" t="s">
        <v>606</v>
      </c>
      <c r="AA11" s="80" t="s">
        <v>608</v>
      </c>
      <c r="AB11" s="95" t="s">
        <v>607</v>
      </c>
    </row>
    <row r="12" spans="1:28" ht="259.95" customHeight="1" x14ac:dyDescent="0.2">
      <c r="A12" s="91" t="s">
        <v>467</v>
      </c>
      <c r="B12" s="79" t="s">
        <v>114</v>
      </c>
      <c r="C12" s="73" t="s">
        <v>464</v>
      </c>
      <c r="D12" s="73"/>
      <c r="E12" s="79" t="s">
        <v>468</v>
      </c>
      <c r="F12" s="99" t="s">
        <v>469</v>
      </c>
      <c r="G12" s="80" t="s">
        <v>585</v>
      </c>
      <c r="H12" s="80" t="s">
        <v>565</v>
      </c>
      <c r="I12" s="80" t="s">
        <v>566</v>
      </c>
      <c r="J12" s="79" t="s">
        <v>438</v>
      </c>
      <c r="K12" s="81" t="s">
        <v>439</v>
      </c>
      <c r="L12" s="81" t="s">
        <v>563</v>
      </c>
      <c r="M12" s="81" t="s">
        <v>592</v>
      </c>
      <c r="N12" s="81" t="s">
        <v>349</v>
      </c>
      <c r="O12" s="79"/>
      <c r="P12" s="79"/>
      <c r="Q12" s="79" t="s">
        <v>55</v>
      </c>
      <c r="R12" s="79"/>
      <c r="S12" s="82">
        <v>46261</v>
      </c>
      <c r="T12" s="82"/>
      <c r="U12" s="82">
        <v>46272</v>
      </c>
      <c r="V12" s="82"/>
      <c r="W12" s="77" t="str">
        <f t="shared" ca="1" si="0"/>
        <v>Chưa có hạn</v>
      </c>
      <c r="X12" s="78"/>
      <c r="Y12" s="80" t="s">
        <v>609</v>
      </c>
      <c r="Z12" s="80" t="s">
        <v>610</v>
      </c>
      <c r="AA12" s="80" t="s">
        <v>608</v>
      </c>
      <c r="AB12" s="95" t="s">
        <v>611</v>
      </c>
    </row>
    <row r="13" spans="1:28" s="124" customFormat="1" ht="259.95" customHeight="1" x14ac:dyDescent="0.2">
      <c r="A13" s="116"/>
      <c r="B13" s="117"/>
      <c r="C13" s="117" t="s">
        <v>464</v>
      </c>
      <c r="D13" s="117"/>
      <c r="E13" s="117"/>
      <c r="F13" s="118" t="s">
        <v>470</v>
      </c>
      <c r="G13" s="119" t="s">
        <v>586</v>
      </c>
      <c r="H13" s="119" t="s">
        <v>567</v>
      </c>
      <c r="I13" s="119" t="s">
        <v>587</v>
      </c>
      <c r="J13" s="117" t="s">
        <v>438</v>
      </c>
      <c r="K13" s="120" t="s">
        <v>439</v>
      </c>
      <c r="L13" s="120" t="s">
        <v>440</v>
      </c>
      <c r="M13" s="120" t="s">
        <v>568</v>
      </c>
      <c r="N13" s="120" t="s">
        <v>349</v>
      </c>
      <c r="O13" s="117"/>
      <c r="P13" s="117"/>
      <c r="Q13" s="117" t="s">
        <v>55</v>
      </c>
      <c r="R13" s="117"/>
      <c r="S13" s="121">
        <v>46266</v>
      </c>
      <c r="T13" s="121"/>
      <c r="U13" s="121">
        <v>46272</v>
      </c>
      <c r="V13" s="121"/>
      <c r="W13" s="120" t="str">
        <f t="shared" ca="1" si="0"/>
        <v/>
      </c>
      <c r="X13" s="122"/>
      <c r="Y13" s="119" t="s">
        <v>588</v>
      </c>
      <c r="Z13" s="119" t="s">
        <v>569</v>
      </c>
      <c r="AA13" s="119" t="s">
        <v>444</v>
      </c>
      <c r="AB13" s="123" t="s">
        <v>570</v>
      </c>
    </row>
    <row r="14" spans="1:28" ht="259.95" customHeight="1" x14ac:dyDescent="0.2">
      <c r="A14" s="92"/>
      <c r="B14" s="79"/>
      <c r="C14" s="79" t="s">
        <v>464</v>
      </c>
      <c r="D14" s="79"/>
      <c r="E14" s="79"/>
      <c r="F14" s="99" t="s">
        <v>471</v>
      </c>
      <c r="G14" s="80" t="s">
        <v>589</v>
      </c>
      <c r="H14" s="80" t="s">
        <v>571</v>
      </c>
      <c r="I14" s="80" t="s">
        <v>572</v>
      </c>
      <c r="J14" s="79" t="s">
        <v>438</v>
      </c>
      <c r="K14" s="81" t="s">
        <v>562</v>
      </c>
      <c r="L14" s="81" t="s">
        <v>563</v>
      </c>
      <c r="M14" s="81" t="s">
        <v>573</v>
      </c>
      <c r="N14" s="81" t="s">
        <v>349</v>
      </c>
      <c r="O14" s="79"/>
      <c r="P14" s="79"/>
      <c r="Q14" s="79" t="s">
        <v>55</v>
      </c>
      <c r="R14" s="79"/>
      <c r="S14" s="82">
        <v>46266</v>
      </c>
      <c r="T14" s="82"/>
      <c r="U14" s="82">
        <v>46272</v>
      </c>
      <c r="V14" s="82"/>
      <c r="W14" s="81" t="str">
        <f t="shared" ca="1" si="0"/>
        <v/>
      </c>
      <c r="X14" s="125"/>
      <c r="Y14" s="80" t="s">
        <v>574</v>
      </c>
      <c r="Z14" s="80" t="s">
        <v>575</v>
      </c>
      <c r="AA14" s="80" t="s">
        <v>564</v>
      </c>
      <c r="AB14" s="95" t="s">
        <v>576</v>
      </c>
    </row>
    <row r="15" spans="1:28" ht="30" customHeight="1" x14ac:dyDescent="0.2">
      <c r="A15" s="92"/>
      <c r="B15" s="79"/>
      <c r="C15" s="73" t="str">
        <f>IF($B15="","",_xlfn.IFNA(_xlfn.XLOOKUP($B15,'Task Monitoring'!$A:$A,'Task Monitoring'!$B:$B),"Không tìm thấy Task ID"))</f>
        <v/>
      </c>
      <c r="D15" s="73" t="str">
        <f>IF($B15="","",_xlfn.IFNA(_xlfn.XLOOKUP($B15,'Task Monitoring'!$A:$A,'Task Monitoring'!$C:$C),"Không tìm thấy Task ID"))</f>
        <v/>
      </c>
      <c r="E15" s="79"/>
      <c r="F15" s="80"/>
      <c r="G15" s="80"/>
      <c r="H15" s="80"/>
      <c r="I15" s="80"/>
      <c r="J15" s="79"/>
      <c r="K15" s="81"/>
      <c r="L15" s="81"/>
      <c r="M15" s="81"/>
      <c r="N15" s="81"/>
      <c r="O15" s="79"/>
      <c r="P15" s="79"/>
      <c r="Q15" s="79"/>
      <c r="R15" s="79"/>
      <c r="S15" s="82"/>
      <c r="T15" s="82"/>
      <c r="U15" s="82"/>
      <c r="V15" s="82"/>
      <c r="W15" s="77" t="str">
        <f t="shared" ca="1" si="0"/>
        <v/>
      </c>
      <c r="X15" s="78" t="str">
        <f t="shared" ref="X6:X68" ca="1" si="1">IF($S15="","",IF($V15&lt;&gt;"",$V15-$S15,TODAY()-$S15))</f>
        <v/>
      </c>
      <c r="Y15" s="80"/>
      <c r="Z15" s="80"/>
      <c r="AA15" s="80"/>
      <c r="AB15" s="95"/>
    </row>
    <row r="16" spans="1:28" ht="30" customHeight="1" x14ac:dyDescent="0.2">
      <c r="A16" s="92"/>
      <c r="B16" s="79"/>
      <c r="C16" s="73" t="str">
        <f>IF($B16="","",_xlfn.IFNA(_xlfn.XLOOKUP($B16,'Task Monitoring'!$A:$A,'Task Monitoring'!$B:$B),"Không tìm thấy Task ID"))</f>
        <v/>
      </c>
      <c r="D16" s="73" t="str">
        <f>IF($B16="","",_xlfn.IFNA(_xlfn.XLOOKUP($B16,'Task Monitoring'!$A:$A,'Task Monitoring'!$C:$C),"Không tìm thấy Task ID"))</f>
        <v/>
      </c>
      <c r="E16" s="79"/>
      <c r="F16" s="80"/>
      <c r="G16" s="80"/>
      <c r="H16" s="80"/>
      <c r="I16" s="80"/>
      <c r="J16" s="79"/>
      <c r="K16" s="81"/>
      <c r="L16" s="81"/>
      <c r="M16" s="81"/>
      <c r="N16" s="81"/>
      <c r="O16" s="79"/>
      <c r="P16" s="79"/>
      <c r="Q16" s="79"/>
      <c r="R16" s="79"/>
      <c r="S16" s="82"/>
      <c r="T16" s="82"/>
      <c r="U16" s="82"/>
      <c r="V16" s="82"/>
      <c r="W16" s="77" t="str">
        <f t="shared" ca="1" si="0"/>
        <v/>
      </c>
      <c r="X16" s="78" t="str">
        <f t="shared" ca="1" si="1"/>
        <v/>
      </c>
      <c r="Y16" s="80"/>
      <c r="Z16" s="80"/>
      <c r="AA16" s="80"/>
      <c r="AB16" s="95"/>
    </row>
    <row r="17" spans="1:28" ht="30" customHeight="1" x14ac:dyDescent="0.2">
      <c r="A17" s="92"/>
      <c r="B17" s="79"/>
      <c r="C17" s="73" t="str">
        <f>IF($B17="","",_xlfn.IFNA(_xlfn.XLOOKUP($B17,'Task Monitoring'!$A:$A,'Task Monitoring'!$B:$B),"Không tìm thấy Task ID"))</f>
        <v/>
      </c>
      <c r="D17" s="73" t="str">
        <f>IF($B17="","",_xlfn.IFNA(_xlfn.XLOOKUP($B17,'Task Monitoring'!$A:$A,'Task Monitoring'!$C:$C),"Không tìm thấy Task ID"))</f>
        <v/>
      </c>
      <c r="E17" s="79"/>
      <c r="F17" s="80"/>
      <c r="G17" s="80"/>
      <c r="H17" s="80"/>
      <c r="I17" s="80"/>
      <c r="J17" s="79"/>
      <c r="K17" s="81"/>
      <c r="L17" s="81"/>
      <c r="M17" s="81"/>
      <c r="N17" s="81"/>
      <c r="O17" s="79"/>
      <c r="P17" s="79"/>
      <c r="Q17" s="79"/>
      <c r="R17" s="79"/>
      <c r="S17" s="82"/>
      <c r="T17" s="82"/>
      <c r="U17" s="82"/>
      <c r="V17" s="82"/>
      <c r="W17" s="77" t="str">
        <f t="shared" ca="1" si="0"/>
        <v/>
      </c>
      <c r="X17" s="78" t="str">
        <f t="shared" ca="1" si="1"/>
        <v/>
      </c>
      <c r="Y17" s="80"/>
      <c r="Z17" s="80"/>
      <c r="AA17" s="80"/>
      <c r="AB17" s="95"/>
    </row>
    <row r="18" spans="1:28" ht="30" customHeight="1" x14ac:dyDescent="0.2">
      <c r="A18" s="92"/>
      <c r="B18" s="79"/>
      <c r="C18" s="73" t="str">
        <f>IF($B18="","",_xlfn.IFNA(_xlfn.XLOOKUP($B18,'Task Monitoring'!$A:$A,'Task Monitoring'!$B:$B),"Không tìm thấy Task ID"))</f>
        <v/>
      </c>
      <c r="D18" s="73" t="str">
        <f>IF($B18="","",_xlfn.IFNA(_xlfn.XLOOKUP($B18,'Task Monitoring'!$A:$A,'Task Monitoring'!$C:$C),"Không tìm thấy Task ID"))</f>
        <v/>
      </c>
      <c r="E18" s="79"/>
      <c r="F18" s="80"/>
      <c r="G18" s="80"/>
      <c r="H18" s="80"/>
      <c r="I18" s="80"/>
      <c r="J18" s="79"/>
      <c r="K18" s="81"/>
      <c r="L18" s="81"/>
      <c r="M18" s="81"/>
      <c r="N18" s="81"/>
      <c r="O18" s="79"/>
      <c r="P18" s="79"/>
      <c r="Q18" s="79"/>
      <c r="R18" s="79"/>
      <c r="S18" s="82"/>
      <c r="T18" s="82"/>
      <c r="U18" s="82"/>
      <c r="V18" s="82"/>
      <c r="W18" s="77" t="str">
        <f t="shared" ca="1" si="0"/>
        <v/>
      </c>
      <c r="X18" s="78" t="str">
        <f t="shared" ca="1" si="1"/>
        <v/>
      </c>
      <c r="Y18" s="80"/>
      <c r="Z18" s="80"/>
      <c r="AA18" s="80"/>
      <c r="AB18" s="95"/>
    </row>
    <row r="19" spans="1:28" ht="30" customHeight="1" x14ac:dyDescent="0.2">
      <c r="A19" s="92"/>
      <c r="B19" s="79"/>
      <c r="C19" s="73" t="str">
        <f>IF($B19="","",_xlfn.IFNA(_xlfn.XLOOKUP($B19,'Task Monitoring'!$A:$A,'Task Monitoring'!$B:$B),"Không tìm thấy Task ID"))</f>
        <v/>
      </c>
      <c r="D19" s="73" t="str">
        <f>IF($B19="","",_xlfn.IFNA(_xlfn.XLOOKUP($B19,'Task Monitoring'!$A:$A,'Task Monitoring'!$C:$C),"Không tìm thấy Task ID"))</f>
        <v/>
      </c>
      <c r="E19" s="79"/>
      <c r="F19" s="80"/>
      <c r="G19" s="80"/>
      <c r="H19" s="80"/>
      <c r="I19" s="80"/>
      <c r="J19" s="79"/>
      <c r="K19" s="81"/>
      <c r="L19" s="81"/>
      <c r="M19" s="81"/>
      <c r="N19" s="81"/>
      <c r="O19" s="79"/>
      <c r="P19" s="79"/>
      <c r="Q19" s="79"/>
      <c r="R19" s="79"/>
      <c r="S19" s="82"/>
      <c r="T19" s="82"/>
      <c r="U19" s="82"/>
      <c r="V19" s="82"/>
      <c r="W19" s="77" t="str">
        <f t="shared" ca="1" si="0"/>
        <v/>
      </c>
      <c r="X19" s="78" t="str">
        <f t="shared" ca="1" si="1"/>
        <v/>
      </c>
      <c r="Y19" s="80"/>
      <c r="Z19" s="80"/>
      <c r="AA19" s="80"/>
      <c r="AB19" s="95"/>
    </row>
    <row r="20" spans="1:28" ht="30" customHeight="1" x14ac:dyDescent="0.2">
      <c r="A20" s="92"/>
      <c r="B20" s="79"/>
      <c r="C20" s="73" t="str">
        <f>IF($B20="","",_xlfn.IFNA(_xlfn.XLOOKUP($B20,'Task Monitoring'!$A:$A,'Task Monitoring'!$B:$B),"Không tìm thấy Task ID"))</f>
        <v/>
      </c>
      <c r="D20" s="73" t="str">
        <f>IF($B20="","",_xlfn.IFNA(_xlfn.XLOOKUP($B20,'Task Monitoring'!$A:$A,'Task Monitoring'!$C:$C),"Không tìm thấy Task ID"))</f>
        <v/>
      </c>
      <c r="E20" s="79"/>
      <c r="F20" s="80"/>
      <c r="G20" s="80"/>
      <c r="H20" s="80"/>
      <c r="I20" s="80"/>
      <c r="J20" s="79"/>
      <c r="K20" s="81"/>
      <c r="L20" s="81"/>
      <c r="M20" s="81"/>
      <c r="N20" s="81"/>
      <c r="O20" s="79"/>
      <c r="P20" s="79"/>
      <c r="Q20" s="79"/>
      <c r="R20" s="79"/>
      <c r="S20" s="82"/>
      <c r="T20" s="82"/>
      <c r="U20" s="82"/>
      <c r="V20" s="82"/>
      <c r="W20" s="77" t="str">
        <f t="shared" ca="1" si="0"/>
        <v/>
      </c>
      <c r="X20" s="78" t="str">
        <f t="shared" ca="1" si="1"/>
        <v/>
      </c>
      <c r="Y20" s="80"/>
      <c r="Z20" s="80"/>
      <c r="AA20" s="80"/>
      <c r="AB20" s="95"/>
    </row>
    <row r="21" spans="1:28" ht="30" customHeight="1" x14ac:dyDescent="0.2">
      <c r="A21" s="92"/>
      <c r="B21" s="79"/>
      <c r="C21" s="73" t="str">
        <f>IF($B21="","",_xlfn.IFNA(_xlfn.XLOOKUP($B21,'Task Monitoring'!$A:$A,'Task Monitoring'!$B:$B),"Không tìm thấy Task ID"))</f>
        <v/>
      </c>
      <c r="D21" s="73" t="str">
        <f>IF($B21="","",_xlfn.IFNA(_xlfn.XLOOKUP($B21,'Task Monitoring'!$A:$A,'Task Monitoring'!$C:$C),"Không tìm thấy Task ID"))</f>
        <v/>
      </c>
      <c r="E21" s="79"/>
      <c r="F21" s="80"/>
      <c r="G21" s="80"/>
      <c r="H21" s="80"/>
      <c r="I21" s="80"/>
      <c r="J21" s="79"/>
      <c r="K21" s="81"/>
      <c r="L21" s="81"/>
      <c r="M21" s="81"/>
      <c r="N21" s="81"/>
      <c r="O21" s="79"/>
      <c r="P21" s="79"/>
      <c r="Q21" s="79"/>
      <c r="R21" s="79"/>
      <c r="S21" s="82"/>
      <c r="T21" s="82"/>
      <c r="U21" s="82"/>
      <c r="V21" s="82"/>
      <c r="W21" s="77" t="str">
        <f t="shared" ca="1" si="0"/>
        <v/>
      </c>
      <c r="X21" s="78" t="str">
        <f t="shared" ca="1" si="1"/>
        <v/>
      </c>
      <c r="Y21" s="80"/>
      <c r="Z21" s="80"/>
      <c r="AA21" s="80"/>
      <c r="AB21" s="95"/>
    </row>
    <row r="22" spans="1:28" ht="30" customHeight="1" x14ac:dyDescent="0.2">
      <c r="A22" s="92"/>
      <c r="B22" s="79"/>
      <c r="C22" s="73" t="str">
        <f>IF($B22="","",_xlfn.IFNA(_xlfn.XLOOKUP($B22,'Task Monitoring'!$A:$A,'Task Monitoring'!$B:$B),"Không tìm thấy Task ID"))</f>
        <v/>
      </c>
      <c r="D22" s="73" t="str">
        <f>IF($B22="","",_xlfn.IFNA(_xlfn.XLOOKUP($B22,'Task Monitoring'!$A:$A,'Task Monitoring'!$C:$C),"Không tìm thấy Task ID"))</f>
        <v/>
      </c>
      <c r="E22" s="79"/>
      <c r="F22" s="80"/>
      <c r="G22" s="80"/>
      <c r="H22" s="80"/>
      <c r="I22" s="80"/>
      <c r="J22" s="79"/>
      <c r="K22" s="81"/>
      <c r="L22" s="81"/>
      <c r="M22" s="81"/>
      <c r="N22" s="81"/>
      <c r="O22" s="79"/>
      <c r="P22" s="79"/>
      <c r="Q22" s="79"/>
      <c r="R22" s="79"/>
      <c r="S22" s="82"/>
      <c r="T22" s="82"/>
      <c r="U22" s="82"/>
      <c r="V22" s="82"/>
      <c r="W22" s="77" t="str">
        <f t="shared" ca="1" si="0"/>
        <v/>
      </c>
      <c r="X22" s="78" t="str">
        <f t="shared" ca="1" si="1"/>
        <v/>
      </c>
      <c r="Y22" s="80"/>
      <c r="Z22" s="80"/>
      <c r="AA22" s="80"/>
      <c r="AB22" s="95"/>
    </row>
    <row r="23" spans="1:28" ht="30" customHeight="1" x14ac:dyDescent="0.2">
      <c r="A23" s="92"/>
      <c r="B23" s="79"/>
      <c r="C23" s="73" t="str">
        <f>IF($B23="","",_xlfn.IFNA(_xlfn.XLOOKUP($B23,'Task Monitoring'!$A:$A,'Task Monitoring'!$B:$B),"Không tìm thấy Task ID"))</f>
        <v/>
      </c>
      <c r="D23" s="73" t="str">
        <f>IF($B23="","",_xlfn.IFNA(_xlfn.XLOOKUP($B23,'Task Monitoring'!$A:$A,'Task Monitoring'!$C:$C),"Không tìm thấy Task ID"))</f>
        <v/>
      </c>
      <c r="E23" s="79"/>
      <c r="F23" s="80"/>
      <c r="G23" s="80"/>
      <c r="H23" s="80"/>
      <c r="I23" s="80"/>
      <c r="J23" s="79"/>
      <c r="K23" s="81"/>
      <c r="L23" s="81"/>
      <c r="M23" s="81"/>
      <c r="N23" s="81"/>
      <c r="O23" s="79"/>
      <c r="P23" s="79"/>
      <c r="Q23" s="79"/>
      <c r="R23" s="79"/>
      <c r="S23" s="82"/>
      <c r="T23" s="82"/>
      <c r="U23" s="82"/>
      <c r="V23" s="82"/>
      <c r="W23" s="77" t="str">
        <f t="shared" ca="1" si="0"/>
        <v/>
      </c>
      <c r="X23" s="78" t="str">
        <f t="shared" ca="1" si="1"/>
        <v/>
      </c>
      <c r="Y23" s="80"/>
      <c r="Z23" s="80"/>
      <c r="AA23" s="80"/>
      <c r="AB23" s="95"/>
    </row>
    <row r="24" spans="1:28" ht="30" customHeight="1" x14ac:dyDescent="0.2">
      <c r="A24" s="92"/>
      <c r="B24" s="79"/>
      <c r="C24" s="73" t="str">
        <f>IF($B24="","",_xlfn.IFNA(_xlfn.XLOOKUP($B24,'Task Monitoring'!$A:$A,'Task Monitoring'!$B:$B),"Không tìm thấy Task ID"))</f>
        <v/>
      </c>
      <c r="D24" s="73" t="str">
        <f>IF($B24="","",_xlfn.IFNA(_xlfn.XLOOKUP($B24,'Task Monitoring'!$A:$A,'Task Monitoring'!$C:$C),"Không tìm thấy Task ID"))</f>
        <v/>
      </c>
      <c r="E24" s="79"/>
      <c r="F24" s="80"/>
      <c r="G24" s="80"/>
      <c r="H24" s="80"/>
      <c r="I24" s="80"/>
      <c r="J24" s="79"/>
      <c r="K24" s="81"/>
      <c r="L24" s="81"/>
      <c r="M24" s="81"/>
      <c r="N24" s="81"/>
      <c r="O24" s="79"/>
      <c r="P24" s="79"/>
      <c r="Q24" s="79"/>
      <c r="R24" s="79"/>
      <c r="S24" s="82"/>
      <c r="T24" s="82"/>
      <c r="U24" s="82"/>
      <c r="V24" s="82"/>
      <c r="W24" s="77" t="str">
        <f t="shared" ca="1" si="0"/>
        <v/>
      </c>
      <c r="X24" s="78" t="str">
        <f t="shared" ca="1" si="1"/>
        <v/>
      </c>
      <c r="Y24" s="80"/>
      <c r="Z24" s="80"/>
      <c r="AA24" s="80"/>
      <c r="AB24" s="95"/>
    </row>
    <row r="25" spans="1:28" ht="30" customHeight="1" x14ac:dyDescent="0.2">
      <c r="A25" s="92"/>
      <c r="B25" s="79"/>
      <c r="C25" s="73" t="str">
        <f>IF($B25="","",_xlfn.IFNA(_xlfn.XLOOKUP($B25,'Task Monitoring'!$A:$A,'Task Monitoring'!$B:$B),"Không tìm thấy Task ID"))</f>
        <v/>
      </c>
      <c r="D25" s="73" t="str">
        <f>IF($B25="","",_xlfn.IFNA(_xlfn.XLOOKUP($B25,'Task Monitoring'!$A:$A,'Task Monitoring'!$C:$C),"Không tìm thấy Task ID"))</f>
        <v/>
      </c>
      <c r="E25" s="79"/>
      <c r="F25" s="80"/>
      <c r="G25" s="80"/>
      <c r="H25" s="80"/>
      <c r="I25" s="80"/>
      <c r="J25" s="79"/>
      <c r="K25" s="81"/>
      <c r="L25" s="81"/>
      <c r="M25" s="81"/>
      <c r="N25" s="81"/>
      <c r="O25" s="79"/>
      <c r="P25" s="79"/>
      <c r="Q25" s="79"/>
      <c r="R25" s="79"/>
      <c r="S25" s="82"/>
      <c r="T25" s="82"/>
      <c r="U25" s="82"/>
      <c r="V25" s="82"/>
      <c r="W25" s="77" t="str">
        <f t="shared" ca="1" si="0"/>
        <v/>
      </c>
      <c r="X25" s="78" t="str">
        <f t="shared" ca="1" si="1"/>
        <v/>
      </c>
      <c r="Y25" s="80"/>
      <c r="Z25" s="80"/>
      <c r="AA25" s="80"/>
      <c r="AB25" s="95"/>
    </row>
    <row r="26" spans="1:28" ht="30" customHeight="1" x14ac:dyDescent="0.2">
      <c r="A26" s="92"/>
      <c r="B26" s="79"/>
      <c r="C26" s="73" t="str">
        <f>IF($B26="","",_xlfn.IFNA(_xlfn.XLOOKUP($B26,'Task Monitoring'!$A:$A,'Task Monitoring'!$B:$B),"Không tìm thấy Task ID"))</f>
        <v/>
      </c>
      <c r="D26" s="73" t="str">
        <f>IF($B26="","",_xlfn.IFNA(_xlfn.XLOOKUP($B26,'Task Monitoring'!$A:$A,'Task Monitoring'!$C:$C),"Không tìm thấy Task ID"))</f>
        <v/>
      </c>
      <c r="E26" s="79"/>
      <c r="F26" s="80"/>
      <c r="G26" s="80"/>
      <c r="H26" s="80"/>
      <c r="I26" s="80"/>
      <c r="J26" s="79"/>
      <c r="K26" s="81"/>
      <c r="L26" s="81"/>
      <c r="M26" s="81"/>
      <c r="N26" s="81"/>
      <c r="O26" s="79"/>
      <c r="P26" s="79"/>
      <c r="Q26" s="79"/>
      <c r="R26" s="79"/>
      <c r="S26" s="82"/>
      <c r="T26" s="82"/>
      <c r="U26" s="82"/>
      <c r="V26" s="82"/>
      <c r="W26" s="77" t="str">
        <f t="shared" ca="1" si="0"/>
        <v/>
      </c>
      <c r="X26" s="78" t="str">
        <f t="shared" ca="1" si="1"/>
        <v/>
      </c>
      <c r="Y26" s="80"/>
      <c r="Z26" s="80"/>
      <c r="AA26" s="80"/>
      <c r="AB26" s="95"/>
    </row>
    <row r="27" spans="1:28" ht="30" customHeight="1" x14ac:dyDescent="0.2">
      <c r="A27" s="92"/>
      <c r="B27" s="79"/>
      <c r="C27" s="73" t="str">
        <f>IF($B27="","",_xlfn.IFNA(_xlfn.XLOOKUP($B27,'Task Monitoring'!$A:$A,'Task Monitoring'!$B:$B),"Không tìm thấy Task ID"))</f>
        <v/>
      </c>
      <c r="D27" s="73" t="str">
        <f>IF($B27="","",_xlfn.IFNA(_xlfn.XLOOKUP($B27,'Task Monitoring'!$A:$A,'Task Monitoring'!$C:$C),"Không tìm thấy Task ID"))</f>
        <v/>
      </c>
      <c r="E27" s="79"/>
      <c r="F27" s="80"/>
      <c r="G27" s="80"/>
      <c r="H27" s="80"/>
      <c r="I27" s="80"/>
      <c r="J27" s="79"/>
      <c r="K27" s="81"/>
      <c r="L27" s="81"/>
      <c r="M27" s="81"/>
      <c r="N27" s="81"/>
      <c r="O27" s="79"/>
      <c r="P27" s="79"/>
      <c r="Q27" s="79"/>
      <c r="R27" s="79"/>
      <c r="S27" s="82"/>
      <c r="T27" s="82"/>
      <c r="U27" s="82"/>
      <c r="V27" s="82"/>
      <c r="W27" s="77" t="str">
        <f t="shared" ca="1" si="0"/>
        <v/>
      </c>
      <c r="X27" s="78" t="str">
        <f t="shared" ca="1" si="1"/>
        <v/>
      </c>
      <c r="Y27" s="80"/>
      <c r="Z27" s="80"/>
      <c r="AA27" s="80"/>
      <c r="AB27" s="95"/>
    </row>
    <row r="28" spans="1:28" ht="30" customHeight="1" x14ac:dyDescent="0.2">
      <c r="A28" s="92"/>
      <c r="B28" s="79"/>
      <c r="C28" s="73" t="str">
        <f>IF($B28="","",_xlfn.IFNA(_xlfn.XLOOKUP($B28,'Task Monitoring'!$A:$A,'Task Monitoring'!$B:$B),"Không tìm thấy Task ID"))</f>
        <v/>
      </c>
      <c r="D28" s="73" t="str">
        <f>IF($B28="","",_xlfn.IFNA(_xlfn.XLOOKUP($B28,'Task Monitoring'!$A:$A,'Task Monitoring'!$C:$C),"Không tìm thấy Task ID"))</f>
        <v/>
      </c>
      <c r="E28" s="79"/>
      <c r="F28" s="80"/>
      <c r="G28" s="80"/>
      <c r="H28" s="80"/>
      <c r="I28" s="80"/>
      <c r="J28" s="79"/>
      <c r="K28" s="81"/>
      <c r="L28" s="81"/>
      <c r="M28" s="81"/>
      <c r="N28" s="81"/>
      <c r="O28" s="79"/>
      <c r="P28" s="79"/>
      <c r="Q28" s="79"/>
      <c r="R28" s="79"/>
      <c r="S28" s="82"/>
      <c r="T28" s="82"/>
      <c r="U28" s="82"/>
      <c r="V28" s="82"/>
      <c r="W28" s="77" t="str">
        <f t="shared" ca="1" si="0"/>
        <v/>
      </c>
      <c r="X28" s="78" t="str">
        <f t="shared" ca="1" si="1"/>
        <v/>
      </c>
      <c r="Y28" s="80"/>
      <c r="Z28" s="80"/>
      <c r="AA28" s="80"/>
      <c r="AB28" s="95"/>
    </row>
    <row r="29" spans="1:28" ht="30" customHeight="1" x14ac:dyDescent="0.2">
      <c r="A29" s="92"/>
      <c r="B29" s="79"/>
      <c r="C29" s="73" t="str">
        <f>IF($B29="","",_xlfn.IFNA(_xlfn.XLOOKUP($B29,'Task Monitoring'!$A:$A,'Task Monitoring'!$B:$B),"Không tìm thấy Task ID"))</f>
        <v/>
      </c>
      <c r="D29" s="73" t="str">
        <f>IF($B29="","",_xlfn.IFNA(_xlfn.XLOOKUP($B29,'Task Monitoring'!$A:$A,'Task Monitoring'!$C:$C),"Không tìm thấy Task ID"))</f>
        <v/>
      </c>
      <c r="E29" s="79"/>
      <c r="F29" s="80"/>
      <c r="G29" s="80"/>
      <c r="H29" s="80"/>
      <c r="I29" s="80"/>
      <c r="J29" s="79"/>
      <c r="K29" s="81"/>
      <c r="L29" s="81"/>
      <c r="M29" s="81"/>
      <c r="N29" s="81"/>
      <c r="O29" s="79"/>
      <c r="P29" s="79"/>
      <c r="Q29" s="79"/>
      <c r="R29" s="79"/>
      <c r="S29" s="82"/>
      <c r="T29" s="82"/>
      <c r="U29" s="82"/>
      <c r="V29" s="82"/>
      <c r="W29" s="77" t="str">
        <f t="shared" ca="1" si="0"/>
        <v/>
      </c>
      <c r="X29" s="78" t="str">
        <f t="shared" ca="1" si="1"/>
        <v/>
      </c>
      <c r="Y29" s="80"/>
      <c r="Z29" s="80"/>
      <c r="AA29" s="80"/>
      <c r="AB29" s="95"/>
    </row>
    <row r="30" spans="1:28" ht="30" customHeight="1" x14ac:dyDescent="0.2">
      <c r="A30" s="92"/>
      <c r="B30" s="79"/>
      <c r="C30" s="73" t="str">
        <f>IF($B30="","",_xlfn.IFNA(_xlfn.XLOOKUP($B30,'Task Monitoring'!$A:$A,'Task Monitoring'!$B:$B),"Không tìm thấy Task ID"))</f>
        <v/>
      </c>
      <c r="D30" s="73" t="str">
        <f>IF($B30="","",_xlfn.IFNA(_xlfn.XLOOKUP($B30,'Task Monitoring'!$A:$A,'Task Monitoring'!$C:$C),"Không tìm thấy Task ID"))</f>
        <v/>
      </c>
      <c r="E30" s="79"/>
      <c r="F30" s="80"/>
      <c r="G30" s="80"/>
      <c r="H30" s="80"/>
      <c r="I30" s="80"/>
      <c r="J30" s="79"/>
      <c r="K30" s="81"/>
      <c r="L30" s="81"/>
      <c r="M30" s="81"/>
      <c r="N30" s="81"/>
      <c r="O30" s="79"/>
      <c r="P30" s="79"/>
      <c r="Q30" s="79"/>
      <c r="R30" s="79"/>
      <c r="S30" s="82"/>
      <c r="T30" s="82"/>
      <c r="U30" s="82"/>
      <c r="V30" s="82"/>
      <c r="W30" s="77" t="str">
        <f t="shared" ca="1" si="0"/>
        <v/>
      </c>
      <c r="X30" s="78" t="str">
        <f t="shared" ca="1" si="1"/>
        <v/>
      </c>
      <c r="Y30" s="80"/>
      <c r="Z30" s="80"/>
      <c r="AA30" s="80"/>
      <c r="AB30" s="95"/>
    </row>
    <row r="31" spans="1:28" ht="30" customHeight="1" x14ac:dyDescent="0.2">
      <c r="A31" s="92"/>
      <c r="B31" s="79"/>
      <c r="C31" s="73" t="str">
        <f>IF($B31="","",_xlfn.IFNA(_xlfn.XLOOKUP($B31,'Task Monitoring'!$A:$A,'Task Monitoring'!$B:$B),"Không tìm thấy Task ID"))</f>
        <v/>
      </c>
      <c r="D31" s="73" t="str">
        <f>IF($B31="","",_xlfn.IFNA(_xlfn.XLOOKUP($B31,'Task Monitoring'!$A:$A,'Task Monitoring'!$C:$C),"Không tìm thấy Task ID"))</f>
        <v/>
      </c>
      <c r="E31" s="79"/>
      <c r="F31" s="80"/>
      <c r="G31" s="80"/>
      <c r="H31" s="80"/>
      <c r="I31" s="80"/>
      <c r="J31" s="79"/>
      <c r="K31" s="81"/>
      <c r="L31" s="81"/>
      <c r="M31" s="81"/>
      <c r="N31" s="81"/>
      <c r="O31" s="79"/>
      <c r="P31" s="79"/>
      <c r="Q31" s="79"/>
      <c r="R31" s="79"/>
      <c r="S31" s="82"/>
      <c r="T31" s="82"/>
      <c r="U31" s="82"/>
      <c r="V31" s="82"/>
      <c r="W31" s="77" t="str">
        <f t="shared" ca="1" si="0"/>
        <v/>
      </c>
      <c r="X31" s="78" t="str">
        <f t="shared" ca="1" si="1"/>
        <v/>
      </c>
      <c r="Y31" s="80"/>
      <c r="Z31" s="80"/>
      <c r="AA31" s="80"/>
      <c r="AB31" s="95"/>
    </row>
    <row r="32" spans="1:28" ht="30" customHeight="1" x14ac:dyDescent="0.2">
      <c r="A32" s="92"/>
      <c r="B32" s="79"/>
      <c r="C32" s="73" t="str">
        <f>IF($B32="","",_xlfn.IFNA(_xlfn.XLOOKUP($B32,'Task Monitoring'!$A:$A,'Task Monitoring'!$B:$B),"Không tìm thấy Task ID"))</f>
        <v/>
      </c>
      <c r="D32" s="73" t="str">
        <f>IF($B32="","",_xlfn.IFNA(_xlfn.XLOOKUP($B32,'Task Monitoring'!$A:$A,'Task Monitoring'!$C:$C),"Không tìm thấy Task ID"))</f>
        <v/>
      </c>
      <c r="E32" s="79"/>
      <c r="F32" s="80"/>
      <c r="G32" s="80"/>
      <c r="H32" s="80"/>
      <c r="I32" s="80"/>
      <c r="J32" s="79"/>
      <c r="K32" s="81"/>
      <c r="L32" s="81"/>
      <c r="M32" s="81"/>
      <c r="N32" s="81"/>
      <c r="O32" s="79"/>
      <c r="P32" s="79"/>
      <c r="Q32" s="79"/>
      <c r="R32" s="79"/>
      <c r="S32" s="82"/>
      <c r="T32" s="82"/>
      <c r="U32" s="82"/>
      <c r="V32" s="82"/>
      <c r="W32" s="77" t="str">
        <f t="shared" ca="1" si="0"/>
        <v/>
      </c>
      <c r="X32" s="78" t="str">
        <f t="shared" ca="1" si="1"/>
        <v/>
      </c>
      <c r="Y32" s="80"/>
      <c r="Z32" s="80"/>
      <c r="AA32" s="80"/>
      <c r="AB32" s="95"/>
    </row>
    <row r="33" spans="1:28" ht="30" customHeight="1" x14ac:dyDescent="0.2">
      <c r="A33" s="92"/>
      <c r="B33" s="79"/>
      <c r="C33" s="73" t="str">
        <f>IF($B33="","",_xlfn.IFNA(_xlfn.XLOOKUP($B33,'Task Monitoring'!$A:$A,'Task Monitoring'!$B:$B),"Không tìm thấy Task ID"))</f>
        <v/>
      </c>
      <c r="D33" s="73" t="str">
        <f>IF($B33="","",_xlfn.IFNA(_xlfn.XLOOKUP($B33,'Task Monitoring'!$A:$A,'Task Monitoring'!$C:$C),"Không tìm thấy Task ID"))</f>
        <v/>
      </c>
      <c r="E33" s="79"/>
      <c r="F33" s="80"/>
      <c r="G33" s="80"/>
      <c r="H33" s="80"/>
      <c r="I33" s="80"/>
      <c r="J33" s="79"/>
      <c r="K33" s="81"/>
      <c r="L33" s="81"/>
      <c r="M33" s="81"/>
      <c r="N33" s="81"/>
      <c r="O33" s="79"/>
      <c r="P33" s="79"/>
      <c r="Q33" s="79"/>
      <c r="R33" s="79"/>
      <c r="S33" s="82"/>
      <c r="T33" s="82"/>
      <c r="U33" s="82"/>
      <c r="V33" s="82"/>
      <c r="W33" s="77" t="str">
        <f t="shared" ca="1" si="0"/>
        <v/>
      </c>
      <c r="X33" s="78" t="str">
        <f t="shared" ca="1" si="1"/>
        <v/>
      </c>
      <c r="Y33" s="80"/>
      <c r="Z33" s="80"/>
      <c r="AA33" s="80"/>
      <c r="AB33" s="95"/>
    </row>
    <row r="34" spans="1:28" ht="30" customHeight="1" x14ac:dyDescent="0.2">
      <c r="A34" s="92"/>
      <c r="B34" s="79"/>
      <c r="C34" s="73" t="str">
        <f>IF($B34="","",_xlfn.IFNA(_xlfn.XLOOKUP($B34,'Task Monitoring'!$A:$A,'Task Monitoring'!$B:$B),"Không tìm thấy Task ID"))</f>
        <v/>
      </c>
      <c r="D34" s="73" t="str">
        <f>IF($B34="","",_xlfn.IFNA(_xlfn.XLOOKUP($B34,'Task Monitoring'!$A:$A,'Task Monitoring'!$C:$C),"Không tìm thấy Task ID"))</f>
        <v/>
      </c>
      <c r="E34" s="79"/>
      <c r="F34" s="80"/>
      <c r="G34" s="80"/>
      <c r="H34" s="80"/>
      <c r="I34" s="80"/>
      <c r="J34" s="79"/>
      <c r="K34" s="81"/>
      <c r="L34" s="81"/>
      <c r="M34" s="81"/>
      <c r="N34" s="81"/>
      <c r="O34" s="79"/>
      <c r="P34" s="79"/>
      <c r="Q34" s="79"/>
      <c r="R34" s="79"/>
      <c r="S34" s="82"/>
      <c r="T34" s="82"/>
      <c r="U34" s="82"/>
      <c r="V34" s="82"/>
      <c r="W34" s="77" t="str">
        <f t="shared" ca="1" si="0"/>
        <v/>
      </c>
      <c r="X34" s="78" t="str">
        <f t="shared" ca="1" si="1"/>
        <v/>
      </c>
      <c r="Y34" s="80"/>
      <c r="Z34" s="80"/>
      <c r="AA34" s="80"/>
      <c r="AB34" s="95"/>
    </row>
    <row r="35" spans="1:28" ht="30" customHeight="1" x14ac:dyDescent="0.2">
      <c r="A35" s="92"/>
      <c r="B35" s="79"/>
      <c r="C35" s="73" t="str">
        <f>IF($B35="","",_xlfn.IFNA(_xlfn.XLOOKUP($B35,'Task Monitoring'!$A:$A,'Task Monitoring'!$B:$B),"Không tìm thấy Task ID"))</f>
        <v/>
      </c>
      <c r="D35" s="73" t="str">
        <f>IF($B35="","",_xlfn.IFNA(_xlfn.XLOOKUP($B35,'Task Monitoring'!$A:$A,'Task Monitoring'!$C:$C),"Không tìm thấy Task ID"))</f>
        <v/>
      </c>
      <c r="E35" s="79"/>
      <c r="F35" s="80"/>
      <c r="G35" s="80"/>
      <c r="H35" s="80"/>
      <c r="I35" s="80"/>
      <c r="J35" s="79"/>
      <c r="K35" s="81"/>
      <c r="L35" s="81"/>
      <c r="M35" s="81"/>
      <c r="N35" s="81"/>
      <c r="O35" s="79"/>
      <c r="P35" s="79"/>
      <c r="Q35" s="79"/>
      <c r="R35" s="79"/>
      <c r="S35" s="82"/>
      <c r="T35" s="82"/>
      <c r="U35" s="82"/>
      <c r="V35" s="82"/>
      <c r="W35" s="77" t="str">
        <f t="shared" ca="1" si="0"/>
        <v/>
      </c>
      <c r="X35" s="78" t="str">
        <f t="shared" ca="1" si="1"/>
        <v/>
      </c>
      <c r="Y35" s="80"/>
      <c r="Z35" s="80"/>
      <c r="AA35" s="80"/>
      <c r="AB35" s="95"/>
    </row>
    <row r="36" spans="1:28" ht="30" customHeight="1" x14ac:dyDescent="0.2">
      <c r="A36" s="92"/>
      <c r="B36" s="79"/>
      <c r="C36" s="73" t="str">
        <f>IF($B36="","",_xlfn.IFNA(_xlfn.XLOOKUP($B36,'Task Monitoring'!$A:$A,'Task Monitoring'!$B:$B),"Không tìm thấy Task ID"))</f>
        <v/>
      </c>
      <c r="D36" s="73" t="str">
        <f>IF($B36="","",_xlfn.IFNA(_xlfn.XLOOKUP($B36,'Task Monitoring'!$A:$A,'Task Monitoring'!$C:$C),"Không tìm thấy Task ID"))</f>
        <v/>
      </c>
      <c r="E36" s="79"/>
      <c r="F36" s="80"/>
      <c r="G36" s="80"/>
      <c r="H36" s="80"/>
      <c r="I36" s="80"/>
      <c r="J36" s="79"/>
      <c r="K36" s="81"/>
      <c r="L36" s="81"/>
      <c r="M36" s="81"/>
      <c r="N36" s="81"/>
      <c r="O36" s="79"/>
      <c r="P36" s="79"/>
      <c r="Q36" s="79"/>
      <c r="R36" s="79"/>
      <c r="S36" s="82"/>
      <c r="T36" s="82"/>
      <c r="U36" s="82"/>
      <c r="V36" s="82"/>
      <c r="W36" s="77" t="str">
        <f t="shared" ca="1" si="0"/>
        <v/>
      </c>
      <c r="X36" s="78" t="str">
        <f t="shared" ca="1" si="1"/>
        <v/>
      </c>
      <c r="Y36" s="80"/>
      <c r="Z36" s="80"/>
      <c r="AA36" s="80"/>
      <c r="AB36" s="95"/>
    </row>
    <row r="37" spans="1:28" ht="30" customHeight="1" x14ac:dyDescent="0.2">
      <c r="A37" s="92"/>
      <c r="B37" s="79"/>
      <c r="C37" s="73" t="str">
        <f>IF($B37="","",_xlfn.IFNA(_xlfn.XLOOKUP($B37,'Task Monitoring'!$A:$A,'Task Monitoring'!$B:$B),"Không tìm thấy Task ID"))</f>
        <v/>
      </c>
      <c r="D37" s="73" t="str">
        <f>IF($B37="","",_xlfn.IFNA(_xlfn.XLOOKUP($B37,'Task Monitoring'!$A:$A,'Task Monitoring'!$C:$C),"Không tìm thấy Task ID"))</f>
        <v/>
      </c>
      <c r="E37" s="79"/>
      <c r="F37" s="80"/>
      <c r="G37" s="80"/>
      <c r="H37" s="80"/>
      <c r="I37" s="80"/>
      <c r="J37" s="79"/>
      <c r="K37" s="81"/>
      <c r="L37" s="81"/>
      <c r="M37" s="81"/>
      <c r="N37" s="81"/>
      <c r="O37" s="79"/>
      <c r="P37" s="79"/>
      <c r="Q37" s="79"/>
      <c r="R37" s="79"/>
      <c r="S37" s="82"/>
      <c r="T37" s="82"/>
      <c r="U37" s="82"/>
      <c r="V37" s="82"/>
      <c r="W37" s="77" t="str">
        <f t="shared" ca="1" si="0"/>
        <v/>
      </c>
      <c r="X37" s="78" t="str">
        <f t="shared" ca="1" si="1"/>
        <v/>
      </c>
      <c r="Y37" s="80"/>
      <c r="Z37" s="80"/>
      <c r="AA37" s="80"/>
      <c r="AB37" s="95"/>
    </row>
    <row r="38" spans="1:28" ht="30" customHeight="1" x14ac:dyDescent="0.2">
      <c r="A38" s="92"/>
      <c r="B38" s="79"/>
      <c r="C38" s="73" t="str">
        <f>IF($B38="","",_xlfn.IFNA(_xlfn.XLOOKUP($B38,'Task Monitoring'!$A:$A,'Task Monitoring'!$B:$B),"Không tìm thấy Task ID"))</f>
        <v/>
      </c>
      <c r="D38" s="73" t="str">
        <f>IF($B38="","",_xlfn.IFNA(_xlfn.XLOOKUP($B38,'Task Monitoring'!$A:$A,'Task Monitoring'!$C:$C),"Không tìm thấy Task ID"))</f>
        <v/>
      </c>
      <c r="E38" s="79"/>
      <c r="F38" s="80"/>
      <c r="G38" s="80"/>
      <c r="H38" s="80"/>
      <c r="I38" s="80"/>
      <c r="J38" s="79"/>
      <c r="K38" s="81"/>
      <c r="L38" s="81"/>
      <c r="M38" s="81"/>
      <c r="N38" s="81"/>
      <c r="O38" s="79"/>
      <c r="P38" s="79"/>
      <c r="Q38" s="79"/>
      <c r="R38" s="79"/>
      <c r="S38" s="82"/>
      <c r="T38" s="82"/>
      <c r="U38" s="82"/>
      <c r="V38" s="82"/>
      <c r="W38" s="77" t="str">
        <f t="shared" ca="1" si="0"/>
        <v/>
      </c>
      <c r="X38" s="78" t="str">
        <f t="shared" ca="1" si="1"/>
        <v/>
      </c>
      <c r="Y38" s="80"/>
      <c r="Z38" s="80"/>
      <c r="AA38" s="80"/>
      <c r="AB38" s="95"/>
    </row>
    <row r="39" spans="1:28" ht="30" customHeight="1" x14ac:dyDescent="0.2">
      <c r="A39" s="92"/>
      <c r="B39" s="79"/>
      <c r="C39" s="73" t="str">
        <f>IF($B39="","",_xlfn.IFNA(_xlfn.XLOOKUP($B39,'Task Monitoring'!$A:$A,'Task Monitoring'!$B:$B),"Không tìm thấy Task ID"))</f>
        <v/>
      </c>
      <c r="D39" s="73" t="str">
        <f>IF($B39="","",_xlfn.IFNA(_xlfn.XLOOKUP($B39,'Task Monitoring'!$A:$A,'Task Monitoring'!$C:$C),"Không tìm thấy Task ID"))</f>
        <v/>
      </c>
      <c r="E39" s="79"/>
      <c r="F39" s="80"/>
      <c r="G39" s="80"/>
      <c r="H39" s="80"/>
      <c r="I39" s="80"/>
      <c r="J39" s="79"/>
      <c r="K39" s="81"/>
      <c r="L39" s="81"/>
      <c r="M39" s="81"/>
      <c r="N39" s="81"/>
      <c r="O39" s="79"/>
      <c r="P39" s="79"/>
      <c r="Q39" s="79"/>
      <c r="R39" s="79"/>
      <c r="S39" s="82"/>
      <c r="T39" s="82"/>
      <c r="U39" s="82"/>
      <c r="V39" s="82"/>
      <c r="W39" s="77" t="str">
        <f t="shared" ca="1" si="0"/>
        <v/>
      </c>
      <c r="X39" s="78" t="str">
        <f t="shared" ca="1" si="1"/>
        <v/>
      </c>
      <c r="Y39" s="80"/>
      <c r="Z39" s="80"/>
      <c r="AA39" s="80"/>
      <c r="AB39" s="95"/>
    </row>
    <row r="40" spans="1:28" ht="30" customHeight="1" x14ac:dyDescent="0.2">
      <c r="A40" s="92"/>
      <c r="B40" s="79"/>
      <c r="C40" s="73" t="str">
        <f>IF($B40="","",_xlfn.IFNA(_xlfn.XLOOKUP($B40,'Task Monitoring'!$A:$A,'Task Monitoring'!$B:$B),"Không tìm thấy Task ID"))</f>
        <v/>
      </c>
      <c r="D40" s="73" t="str">
        <f>IF($B40="","",_xlfn.IFNA(_xlfn.XLOOKUP($B40,'Task Monitoring'!$A:$A,'Task Monitoring'!$C:$C),"Không tìm thấy Task ID"))</f>
        <v/>
      </c>
      <c r="E40" s="79"/>
      <c r="F40" s="80"/>
      <c r="G40" s="80"/>
      <c r="H40" s="80"/>
      <c r="I40" s="80"/>
      <c r="J40" s="79"/>
      <c r="K40" s="81"/>
      <c r="L40" s="81"/>
      <c r="M40" s="81"/>
      <c r="N40" s="81"/>
      <c r="O40" s="79"/>
      <c r="P40" s="79"/>
      <c r="Q40" s="79"/>
      <c r="R40" s="79"/>
      <c r="S40" s="82"/>
      <c r="T40" s="82"/>
      <c r="U40" s="82"/>
      <c r="V40" s="82"/>
      <c r="W40" s="77" t="str">
        <f t="shared" ca="1" si="0"/>
        <v/>
      </c>
      <c r="X40" s="78" t="str">
        <f t="shared" ca="1" si="1"/>
        <v/>
      </c>
      <c r="Y40" s="80"/>
      <c r="Z40" s="80"/>
      <c r="AA40" s="80"/>
      <c r="AB40" s="95"/>
    </row>
    <row r="41" spans="1:28" ht="30" customHeight="1" x14ac:dyDescent="0.2">
      <c r="A41" s="92"/>
      <c r="B41" s="79"/>
      <c r="C41" s="73" t="str">
        <f>IF($B41="","",_xlfn.IFNA(_xlfn.XLOOKUP($B41,'Task Monitoring'!$A:$A,'Task Monitoring'!$B:$B),"Không tìm thấy Task ID"))</f>
        <v/>
      </c>
      <c r="D41" s="73" t="str">
        <f>IF($B41="","",_xlfn.IFNA(_xlfn.XLOOKUP($B41,'Task Monitoring'!$A:$A,'Task Monitoring'!$C:$C),"Không tìm thấy Task ID"))</f>
        <v/>
      </c>
      <c r="E41" s="79"/>
      <c r="F41" s="80"/>
      <c r="G41" s="80"/>
      <c r="H41" s="80"/>
      <c r="I41" s="80"/>
      <c r="J41" s="79"/>
      <c r="K41" s="81"/>
      <c r="L41" s="81"/>
      <c r="M41" s="81"/>
      <c r="N41" s="81"/>
      <c r="O41" s="79"/>
      <c r="P41" s="79"/>
      <c r="Q41" s="79"/>
      <c r="R41" s="79"/>
      <c r="S41" s="82"/>
      <c r="T41" s="82"/>
      <c r="U41" s="82"/>
      <c r="V41" s="82"/>
      <c r="W41" s="77" t="str">
        <f t="shared" ca="1" si="0"/>
        <v/>
      </c>
      <c r="X41" s="78" t="str">
        <f t="shared" ca="1" si="1"/>
        <v/>
      </c>
      <c r="Y41" s="80"/>
      <c r="Z41" s="80"/>
      <c r="AA41" s="80"/>
      <c r="AB41" s="95"/>
    </row>
    <row r="42" spans="1:28" ht="30" customHeight="1" x14ac:dyDescent="0.2">
      <c r="A42" s="92"/>
      <c r="B42" s="79"/>
      <c r="C42" s="73" t="str">
        <f>IF($B42="","",_xlfn.IFNA(_xlfn.XLOOKUP($B42,'Task Monitoring'!$A:$A,'Task Monitoring'!$B:$B),"Không tìm thấy Task ID"))</f>
        <v/>
      </c>
      <c r="D42" s="73" t="str">
        <f>IF($B42="","",_xlfn.IFNA(_xlfn.XLOOKUP($B42,'Task Monitoring'!$A:$A,'Task Monitoring'!$C:$C),"Không tìm thấy Task ID"))</f>
        <v/>
      </c>
      <c r="E42" s="79"/>
      <c r="F42" s="80"/>
      <c r="G42" s="80"/>
      <c r="H42" s="80"/>
      <c r="I42" s="80"/>
      <c r="J42" s="79"/>
      <c r="K42" s="81"/>
      <c r="L42" s="81"/>
      <c r="M42" s="81"/>
      <c r="N42" s="81"/>
      <c r="O42" s="79"/>
      <c r="P42" s="79"/>
      <c r="Q42" s="79"/>
      <c r="R42" s="79"/>
      <c r="S42" s="82"/>
      <c r="T42" s="82"/>
      <c r="U42" s="82"/>
      <c r="V42" s="82"/>
      <c r="W42" s="77" t="str">
        <f t="shared" ca="1" si="0"/>
        <v/>
      </c>
      <c r="X42" s="78" t="str">
        <f t="shared" ca="1" si="1"/>
        <v/>
      </c>
      <c r="Y42" s="80"/>
      <c r="Z42" s="80"/>
      <c r="AA42" s="80"/>
      <c r="AB42" s="95"/>
    </row>
    <row r="43" spans="1:28" ht="30" customHeight="1" x14ac:dyDescent="0.2">
      <c r="A43" s="92"/>
      <c r="B43" s="79"/>
      <c r="C43" s="73" t="str">
        <f>IF($B43="","",_xlfn.IFNA(_xlfn.XLOOKUP($B43,'Task Monitoring'!$A:$A,'Task Monitoring'!$B:$B),"Không tìm thấy Task ID"))</f>
        <v/>
      </c>
      <c r="D43" s="73" t="str">
        <f>IF($B43="","",_xlfn.IFNA(_xlfn.XLOOKUP($B43,'Task Monitoring'!$A:$A,'Task Monitoring'!$C:$C),"Không tìm thấy Task ID"))</f>
        <v/>
      </c>
      <c r="E43" s="79"/>
      <c r="F43" s="80"/>
      <c r="G43" s="80"/>
      <c r="H43" s="80"/>
      <c r="I43" s="80"/>
      <c r="J43" s="79"/>
      <c r="K43" s="81"/>
      <c r="L43" s="81"/>
      <c r="M43" s="81"/>
      <c r="N43" s="81"/>
      <c r="O43" s="79"/>
      <c r="P43" s="79"/>
      <c r="Q43" s="79"/>
      <c r="R43" s="79"/>
      <c r="S43" s="82"/>
      <c r="T43" s="82"/>
      <c r="U43" s="82"/>
      <c r="V43" s="82"/>
      <c r="W43" s="77" t="str">
        <f t="shared" ca="1" si="0"/>
        <v/>
      </c>
      <c r="X43" s="78" t="str">
        <f t="shared" ca="1" si="1"/>
        <v/>
      </c>
      <c r="Y43" s="80"/>
      <c r="Z43" s="80"/>
      <c r="AA43" s="80"/>
      <c r="AB43" s="95"/>
    </row>
    <row r="44" spans="1:28" ht="30" customHeight="1" x14ac:dyDescent="0.2">
      <c r="A44" s="92"/>
      <c r="B44" s="79"/>
      <c r="C44" s="73" t="str">
        <f>IF($B44="","",_xlfn.IFNA(_xlfn.XLOOKUP($B44,'Task Monitoring'!$A:$A,'Task Monitoring'!$B:$B),"Không tìm thấy Task ID"))</f>
        <v/>
      </c>
      <c r="D44" s="73" t="str">
        <f>IF($B44="","",_xlfn.IFNA(_xlfn.XLOOKUP($B44,'Task Monitoring'!$A:$A,'Task Monitoring'!$C:$C),"Không tìm thấy Task ID"))</f>
        <v/>
      </c>
      <c r="E44" s="79"/>
      <c r="F44" s="80"/>
      <c r="G44" s="80"/>
      <c r="H44" s="80"/>
      <c r="I44" s="80"/>
      <c r="J44" s="79"/>
      <c r="K44" s="81"/>
      <c r="L44" s="81"/>
      <c r="M44" s="81"/>
      <c r="N44" s="81"/>
      <c r="O44" s="79"/>
      <c r="P44" s="79"/>
      <c r="Q44" s="79"/>
      <c r="R44" s="79"/>
      <c r="S44" s="82"/>
      <c r="T44" s="82"/>
      <c r="U44" s="82"/>
      <c r="V44" s="82"/>
      <c r="W44" s="77" t="str">
        <f t="shared" ca="1" si="0"/>
        <v/>
      </c>
      <c r="X44" s="78" t="str">
        <f t="shared" ca="1" si="1"/>
        <v/>
      </c>
      <c r="Y44" s="80"/>
      <c r="Z44" s="80"/>
      <c r="AA44" s="80"/>
      <c r="AB44" s="95"/>
    </row>
    <row r="45" spans="1:28" ht="30" customHeight="1" x14ac:dyDescent="0.2">
      <c r="A45" s="92"/>
      <c r="B45" s="79"/>
      <c r="C45" s="73" t="str">
        <f>IF($B45="","",_xlfn.IFNA(_xlfn.XLOOKUP($B45,'Task Monitoring'!$A:$A,'Task Monitoring'!$B:$B),"Không tìm thấy Task ID"))</f>
        <v/>
      </c>
      <c r="D45" s="73" t="str">
        <f>IF($B45="","",_xlfn.IFNA(_xlfn.XLOOKUP($B45,'Task Monitoring'!$A:$A,'Task Monitoring'!$C:$C),"Không tìm thấy Task ID"))</f>
        <v/>
      </c>
      <c r="E45" s="79"/>
      <c r="F45" s="80"/>
      <c r="G45" s="80"/>
      <c r="H45" s="80"/>
      <c r="I45" s="80"/>
      <c r="J45" s="79"/>
      <c r="K45" s="81"/>
      <c r="L45" s="81"/>
      <c r="M45" s="81"/>
      <c r="N45" s="81"/>
      <c r="O45" s="79"/>
      <c r="P45" s="79"/>
      <c r="Q45" s="79"/>
      <c r="R45" s="79"/>
      <c r="S45" s="82"/>
      <c r="T45" s="82"/>
      <c r="U45" s="82"/>
      <c r="V45" s="82"/>
      <c r="W45" s="77" t="str">
        <f t="shared" ca="1" si="0"/>
        <v/>
      </c>
      <c r="X45" s="78" t="str">
        <f t="shared" ca="1" si="1"/>
        <v/>
      </c>
      <c r="Y45" s="80"/>
      <c r="Z45" s="80"/>
      <c r="AA45" s="80"/>
      <c r="AB45" s="95"/>
    </row>
    <row r="46" spans="1:28" ht="30" customHeight="1" x14ac:dyDescent="0.2">
      <c r="A46" s="92"/>
      <c r="B46" s="79"/>
      <c r="C46" s="73" t="str">
        <f>IF($B46="","",_xlfn.IFNA(_xlfn.XLOOKUP($B46,'Task Monitoring'!$A:$A,'Task Monitoring'!$B:$B),"Không tìm thấy Task ID"))</f>
        <v/>
      </c>
      <c r="D46" s="73" t="str">
        <f>IF($B46="","",_xlfn.IFNA(_xlfn.XLOOKUP($B46,'Task Monitoring'!$A:$A,'Task Monitoring'!$C:$C),"Không tìm thấy Task ID"))</f>
        <v/>
      </c>
      <c r="E46" s="79"/>
      <c r="F46" s="80"/>
      <c r="G46" s="80"/>
      <c r="H46" s="80"/>
      <c r="I46" s="80"/>
      <c r="J46" s="79"/>
      <c r="K46" s="81"/>
      <c r="L46" s="81"/>
      <c r="M46" s="81"/>
      <c r="N46" s="81"/>
      <c r="O46" s="79"/>
      <c r="P46" s="79"/>
      <c r="Q46" s="79"/>
      <c r="R46" s="79"/>
      <c r="S46" s="82"/>
      <c r="T46" s="82"/>
      <c r="U46" s="82"/>
      <c r="V46" s="82"/>
      <c r="W46" s="77" t="str">
        <f t="shared" ca="1" si="0"/>
        <v/>
      </c>
      <c r="X46" s="78" t="str">
        <f t="shared" ca="1" si="1"/>
        <v/>
      </c>
      <c r="Y46" s="80"/>
      <c r="Z46" s="80"/>
      <c r="AA46" s="80"/>
      <c r="AB46" s="95"/>
    </row>
    <row r="47" spans="1:28" ht="30" customHeight="1" x14ac:dyDescent="0.2">
      <c r="A47" s="92"/>
      <c r="B47" s="79"/>
      <c r="C47" s="73" t="str">
        <f>IF($B47="","",_xlfn.IFNA(_xlfn.XLOOKUP($B47,'Task Monitoring'!$A:$A,'Task Monitoring'!$B:$B),"Không tìm thấy Task ID"))</f>
        <v/>
      </c>
      <c r="D47" s="73" t="str">
        <f>IF($B47="","",_xlfn.IFNA(_xlfn.XLOOKUP($B47,'Task Monitoring'!$A:$A,'Task Monitoring'!$C:$C),"Không tìm thấy Task ID"))</f>
        <v/>
      </c>
      <c r="E47" s="79"/>
      <c r="F47" s="80"/>
      <c r="G47" s="80"/>
      <c r="H47" s="80"/>
      <c r="I47" s="80"/>
      <c r="J47" s="79"/>
      <c r="K47" s="81"/>
      <c r="L47" s="81"/>
      <c r="M47" s="81"/>
      <c r="N47" s="81"/>
      <c r="O47" s="79"/>
      <c r="P47" s="79"/>
      <c r="Q47" s="79"/>
      <c r="R47" s="79"/>
      <c r="S47" s="82"/>
      <c r="T47" s="82"/>
      <c r="U47" s="82"/>
      <c r="V47" s="82"/>
      <c r="W47" s="77" t="str">
        <f t="shared" ca="1" si="0"/>
        <v/>
      </c>
      <c r="X47" s="78" t="str">
        <f t="shared" ca="1" si="1"/>
        <v/>
      </c>
      <c r="Y47" s="80"/>
      <c r="Z47" s="80"/>
      <c r="AA47" s="80"/>
      <c r="AB47" s="95"/>
    </row>
    <row r="48" spans="1:28" ht="30" customHeight="1" x14ac:dyDescent="0.2">
      <c r="A48" s="92"/>
      <c r="B48" s="79"/>
      <c r="C48" s="73" t="str">
        <f>IF($B48="","",_xlfn.IFNA(_xlfn.XLOOKUP($B48,'Task Monitoring'!$A:$A,'Task Monitoring'!$B:$B),"Không tìm thấy Task ID"))</f>
        <v/>
      </c>
      <c r="D48" s="73" t="str">
        <f>IF($B48="","",_xlfn.IFNA(_xlfn.XLOOKUP($B48,'Task Monitoring'!$A:$A,'Task Monitoring'!$C:$C),"Không tìm thấy Task ID"))</f>
        <v/>
      </c>
      <c r="E48" s="79"/>
      <c r="F48" s="80"/>
      <c r="G48" s="80"/>
      <c r="H48" s="80"/>
      <c r="I48" s="80"/>
      <c r="J48" s="79"/>
      <c r="K48" s="81"/>
      <c r="L48" s="81"/>
      <c r="M48" s="81"/>
      <c r="N48" s="81"/>
      <c r="O48" s="79"/>
      <c r="P48" s="79"/>
      <c r="Q48" s="79"/>
      <c r="R48" s="79"/>
      <c r="S48" s="82"/>
      <c r="T48" s="82"/>
      <c r="U48" s="82"/>
      <c r="V48" s="82"/>
      <c r="W48" s="77" t="str">
        <f t="shared" ca="1" si="0"/>
        <v/>
      </c>
      <c r="X48" s="78" t="str">
        <f t="shared" ca="1" si="1"/>
        <v/>
      </c>
      <c r="Y48" s="80"/>
      <c r="Z48" s="80"/>
      <c r="AA48" s="80"/>
      <c r="AB48" s="95"/>
    </row>
    <row r="49" spans="1:28" ht="30" customHeight="1" x14ac:dyDescent="0.2">
      <c r="A49" s="92"/>
      <c r="B49" s="79"/>
      <c r="C49" s="73" t="str">
        <f>IF($B49="","",_xlfn.IFNA(_xlfn.XLOOKUP($B49,'Task Monitoring'!$A:$A,'Task Monitoring'!$B:$B),"Không tìm thấy Task ID"))</f>
        <v/>
      </c>
      <c r="D49" s="73" t="str">
        <f>IF($B49="","",_xlfn.IFNA(_xlfn.XLOOKUP($B49,'Task Monitoring'!$A:$A,'Task Monitoring'!$C:$C),"Không tìm thấy Task ID"))</f>
        <v/>
      </c>
      <c r="E49" s="79"/>
      <c r="F49" s="80"/>
      <c r="G49" s="80"/>
      <c r="H49" s="80"/>
      <c r="I49" s="80"/>
      <c r="J49" s="79"/>
      <c r="K49" s="81"/>
      <c r="L49" s="81"/>
      <c r="M49" s="81"/>
      <c r="N49" s="81"/>
      <c r="O49" s="79"/>
      <c r="P49" s="79"/>
      <c r="Q49" s="79"/>
      <c r="R49" s="79"/>
      <c r="S49" s="82"/>
      <c r="T49" s="82"/>
      <c r="U49" s="82"/>
      <c r="V49" s="82"/>
      <c r="W49" s="77" t="str">
        <f t="shared" ca="1" si="0"/>
        <v/>
      </c>
      <c r="X49" s="78" t="str">
        <f t="shared" ca="1" si="1"/>
        <v/>
      </c>
      <c r="Y49" s="80"/>
      <c r="Z49" s="80"/>
      <c r="AA49" s="80"/>
      <c r="AB49" s="95"/>
    </row>
    <row r="50" spans="1:28" ht="30" customHeight="1" x14ac:dyDescent="0.2">
      <c r="A50" s="92"/>
      <c r="B50" s="79"/>
      <c r="C50" s="73" t="str">
        <f>IF($B50="","",_xlfn.IFNA(_xlfn.XLOOKUP($B50,'Task Monitoring'!$A:$A,'Task Monitoring'!$B:$B),"Không tìm thấy Task ID"))</f>
        <v/>
      </c>
      <c r="D50" s="73" t="str">
        <f>IF($B50="","",_xlfn.IFNA(_xlfn.XLOOKUP($B50,'Task Monitoring'!$A:$A,'Task Monitoring'!$C:$C),"Không tìm thấy Task ID"))</f>
        <v/>
      </c>
      <c r="E50" s="79"/>
      <c r="F50" s="80"/>
      <c r="G50" s="80"/>
      <c r="H50" s="80"/>
      <c r="I50" s="80"/>
      <c r="J50" s="79"/>
      <c r="K50" s="81"/>
      <c r="L50" s="81"/>
      <c r="M50" s="81"/>
      <c r="N50" s="81"/>
      <c r="O50" s="79"/>
      <c r="P50" s="79"/>
      <c r="Q50" s="79"/>
      <c r="R50" s="79"/>
      <c r="S50" s="82"/>
      <c r="T50" s="82"/>
      <c r="U50" s="82"/>
      <c r="V50" s="82"/>
      <c r="W50" s="77" t="str">
        <f t="shared" ca="1" si="0"/>
        <v/>
      </c>
      <c r="X50" s="78" t="str">
        <f t="shared" ca="1" si="1"/>
        <v/>
      </c>
      <c r="Y50" s="80"/>
      <c r="Z50" s="80"/>
      <c r="AA50" s="80"/>
      <c r="AB50" s="95"/>
    </row>
    <row r="51" spans="1:28" ht="30" customHeight="1" x14ac:dyDescent="0.2">
      <c r="A51" s="92"/>
      <c r="B51" s="79"/>
      <c r="C51" s="73" t="str">
        <f>IF($B51="","",_xlfn.IFNA(_xlfn.XLOOKUP($B51,'Task Monitoring'!$A:$A,'Task Monitoring'!$B:$B),"Không tìm thấy Task ID"))</f>
        <v/>
      </c>
      <c r="D51" s="73" t="str">
        <f>IF($B51="","",_xlfn.IFNA(_xlfn.XLOOKUP($B51,'Task Monitoring'!$A:$A,'Task Monitoring'!$C:$C),"Không tìm thấy Task ID"))</f>
        <v/>
      </c>
      <c r="E51" s="79"/>
      <c r="F51" s="80"/>
      <c r="G51" s="80"/>
      <c r="H51" s="80"/>
      <c r="I51" s="80"/>
      <c r="J51" s="79"/>
      <c r="K51" s="81"/>
      <c r="L51" s="81"/>
      <c r="M51" s="81"/>
      <c r="N51" s="81"/>
      <c r="O51" s="79"/>
      <c r="P51" s="79"/>
      <c r="Q51" s="79"/>
      <c r="R51" s="79"/>
      <c r="S51" s="82"/>
      <c r="T51" s="82"/>
      <c r="U51" s="82"/>
      <c r="V51" s="82"/>
      <c r="W51" s="77" t="str">
        <f t="shared" ca="1" si="0"/>
        <v/>
      </c>
      <c r="X51" s="78" t="str">
        <f t="shared" ca="1" si="1"/>
        <v/>
      </c>
      <c r="Y51" s="80"/>
      <c r="Z51" s="80"/>
      <c r="AA51" s="80"/>
      <c r="AB51" s="95"/>
    </row>
    <row r="52" spans="1:28" ht="30" customHeight="1" x14ac:dyDescent="0.2">
      <c r="A52" s="92"/>
      <c r="B52" s="79"/>
      <c r="C52" s="73" t="str">
        <f>IF($B52="","",_xlfn.IFNA(_xlfn.XLOOKUP($B52,'Task Monitoring'!$A:$A,'Task Monitoring'!$B:$B),"Không tìm thấy Task ID"))</f>
        <v/>
      </c>
      <c r="D52" s="73" t="str">
        <f>IF($B52="","",_xlfn.IFNA(_xlfn.XLOOKUP($B52,'Task Monitoring'!$A:$A,'Task Monitoring'!$C:$C),"Không tìm thấy Task ID"))</f>
        <v/>
      </c>
      <c r="E52" s="79"/>
      <c r="F52" s="80"/>
      <c r="G52" s="80"/>
      <c r="H52" s="80"/>
      <c r="I52" s="80"/>
      <c r="J52" s="79"/>
      <c r="K52" s="81"/>
      <c r="L52" s="81"/>
      <c r="M52" s="81"/>
      <c r="N52" s="81"/>
      <c r="O52" s="79"/>
      <c r="P52" s="79"/>
      <c r="Q52" s="79"/>
      <c r="R52" s="79"/>
      <c r="S52" s="82"/>
      <c r="T52" s="82"/>
      <c r="U52" s="82"/>
      <c r="V52" s="82"/>
      <c r="W52" s="77" t="str">
        <f t="shared" ca="1" si="0"/>
        <v/>
      </c>
      <c r="X52" s="78" t="str">
        <f t="shared" ca="1" si="1"/>
        <v/>
      </c>
      <c r="Y52" s="80"/>
      <c r="Z52" s="80"/>
      <c r="AA52" s="80"/>
      <c r="AB52" s="95"/>
    </row>
    <row r="53" spans="1:28" ht="30" customHeight="1" x14ac:dyDescent="0.2">
      <c r="A53" s="92"/>
      <c r="B53" s="79"/>
      <c r="C53" s="73" t="str">
        <f>IF($B53="","",_xlfn.IFNA(_xlfn.XLOOKUP($B53,'Task Monitoring'!$A:$A,'Task Monitoring'!$B:$B),"Không tìm thấy Task ID"))</f>
        <v/>
      </c>
      <c r="D53" s="73" t="str">
        <f>IF($B53="","",_xlfn.IFNA(_xlfn.XLOOKUP($B53,'Task Monitoring'!$A:$A,'Task Monitoring'!$C:$C),"Không tìm thấy Task ID"))</f>
        <v/>
      </c>
      <c r="E53" s="79"/>
      <c r="F53" s="80"/>
      <c r="G53" s="80"/>
      <c r="H53" s="80"/>
      <c r="I53" s="80"/>
      <c r="J53" s="79"/>
      <c r="K53" s="81"/>
      <c r="L53" s="81"/>
      <c r="M53" s="81"/>
      <c r="N53" s="81"/>
      <c r="O53" s="79"/>
      <c r="P53" s="79"/>
      <c r="Q53" s="79"/>
      <c r="R53" s="79"/>
      <c r="S53" s="82"/>
      <c r="T53" s="82"/>
      <c r="U53" s="82"/>
      <c r="V53" s="82"/>
      <c r="W53" s="77" t="str">
        <f t="shared" ca="1" si="0"/>
        <v/>
      </c>
      <c r="X53" s="78" t="str">
        <f t="shared" ca="1" si="1"/>
        <v/>
      </c>
      <c r="Y53" s="80"/>
      <c r="Z53" s="80"/>
      <c r="AA53" s="80"/>
      <c r="AB53" s="95"/>
    </row>
    <row r="54" spans="1:28" ht="30" customHeight="1" x14ac:dyDescent="0.2">
      <c r="A54" s="92"/>
      <c r="B54" s="79"/>
      <c r="C54" s="73" t="str">
        <f>IF($B54="","",_xlfn.IFNA(_xlfn.XLOOKUP($B54,'Task Monitoring'!$A:$A,'Task Monitoring'!$B:$B),"Không tìm thấy Task ID"))</f>
        <v/>
      </c>
      <c r="D54" s="73" t="str">
        <f>IF($B54="","",_xlfn.IFNA(_xlfn.XLOOKUP($B54,'Task Monitoring'!$A:$A,'Task Monitoring'!$C:$C),"Không tìm thấy Task ID"))</f>
        <v/>
      </c>
      <c r="E54" s="79"/>
      <c r="F54" s="80"/>
      <c r="G54" s="80"/>
      <c r="H54" s="80"/>
      <c r="I54" s="80"/>
      <c r="J54" s="79"/>
      <c r="K54" s="81"/>
      <c r="L54" s="81"/>
      <c r="M54" s="81"/>
      <c r="N54" s="81"/>
      <c r="O54" s="79"/>
      <c r="P54" s="79"/>
      <c r="Q54" s="79"/>
      <c r="R54" s="79"/>
      <c r="S54" s="82"/>
      <c r="T54" s="82"/>
      <c r="U54" s="82"/>
      <c r="V54" s="82"/>
      <c r="W54" s="77" t="str">
        <f t="shared" ca="1" si="0"/>
        <v/>
      </c>
      <c r="X54" s="78" t="str">
        <f t="shared" ca="1" si="1"/>
        <v/>
      </c>
      <c r="Y54" s="80"/>
      <c r="Z54" s="80"/>
      <c r="AA54" s="80"/>
      <c r="AB54" s="95"/>
    </row>
    <row r="55" spans="1:28" ht="30" customHeight="1" x14ac:dyDescent="0.2">
      <c r="A55" s="92"/>
      <c r="B55" s="79"/>
      <c r="C55" s="73" t="str">
        <f>IF($B55="","",_xlfn.IFNA(_xlfn.XLOOKUP($B55,'Task Monitoring'!$A:$A,'Task Monitoring'!$B:$B),"Không tìm thấy Task ID"))</f>
        <v/>
      </c>
      <c r="D55" s="73" t="str">
        <f>IF($B55="","",_xlfn.IFNA(_xlfn.XLOOKUP($B55,'Task Monitoring'!$A:$A,'Task Monitoring'!$C:$C),"Không tìm thấy Task ID"))</f>
        <v/>
      </c>
      <c r="E55" s="79"/>
      <c r="F55" s="80"/>
      <c r="G55" s="80"/>
      <c r="H55" s="80"/>
      <c r="I55" s="80"/>
      <c r="J55" s="79"/>
      <c r="K55" s="81"/>
      <c r="L55" s="81"/>
      <c r="M55" s="81"/>
      <c r="N55" s="81"/>
      <c r="O55" s="79"/>
      <c r="P55" s="79"/>
      <c r="Q55" s="79"/>
      <c r="R55" s="79"/>
      <c r="S55" s="82"/>
      <c r="T55" s="82"/>
      <c r="U55" s="82"/>
      <c r="V55" s="82"/>
      <c r="W55" s="77" t="str">
        <f t="shared" ca="1" si="0"/>
        <v/>
      </c>
      <c r="X55" s="78" t="str">
        <f t="shared" ca="1" si="1"/>
        <v/>
      </c>
      <c r="Y55" s="80"/>
      <c r="Z55" s="80"/>
      <c r="AA55" s="80"/>
      <c r="AB55" s="95"/>
    </row>
    <row r="56" spans="1:28" ht="30" customHeight="1" x14ac:dyDescent="0.2">
      <c r="A56" s="92"/>
      <c r="B56" s="79"/>
      <c r="C56" s="73" t="str">
        <f>IF($B56="","",_xlfn.IFNA(_xlfn.XLOOKUP($B56,'Task Monitoring'!$A:$A,'Task Monitoring'!$B:$B),"Không tìm thấy Task ID"))</f>
        <v/>
      </c>
      <c r="D56" s="73" t="str">
        <f>IF($B56="","",_xlfn.IFNA(_xlfn.XLOOKUP($B56,'Task Monitoring'!$A:$A,'Task Monitoring'!$C:$C),"Không tìm thấy Task ID"))</f>
        <v/>
      </c>
      <c r="E56" s="79"/>
      <c r="F56" s="80"/>
      <c r="G56" s="80"/>
      <c r="H56" s="80"/>
      <c r="I56" s="80"/>
      <c r="J56" s="79"/>
      <c r="K56" s="81"/>
      <c r="L56" s="81"/>
      <c r="M56" s="81"/>
      <c r="N56" s="81"/>
      <c r="O56" s="79"/>
      <c r="P56" s="79"/>
      <c r="Q56" s="79"/>
      <c r="R56" s="79"/>
      <c r="S56" s="82"/>
      <c r="T56" s="82"/>
      <c r="U56" s="82"/>
      <c r="V56" s="82"/>
      <c r="W56" s="77" t="str">
        <f t="shared" ca="1" si="0"/>
        <v/>
      </c>
      <c r="X56" s="78" t="str">
        <f t="shared" ca="1" si="1"/>
        <v/>
      </c>
      <c r="Y56" s="80"/>
      <c r="Z56" s="80"/>
      <c r="AA56" s="80"/>
      <c r="AB56" s="95"/>
    </row>
    <row r="57" spans="1:28" ht="30" customHeight="1" x14ac:dyDescent="0.2">
      <c r="A57" s="92"/>
      <c r="B57" s="79"/>
      <c r="C57" s="73" t="str">
        <f>IF($B57="","",_xlfn.IFNA(_xlfn.XLOOKUP($B57,'Task Monitoring'!$A:$A,'Task Monitoring'!$B:$B),"Không tìm thấy Task ID"))</f>
        <v/>
      </c>
      <c r="D57" s="73" t="str">
        <f>IF($B57="","",_xlfn.IFNA(_xlfn.XLOOKUP($B57,'Task Monitoring'!$A:$A,'Task Monitoring'!$C:$C),"Không tìm thấy Task ID"))</f>
        <v/>
      </c>
      <c r="E57" s="79"/>
      <c r="F57" s="80"/>
      <c r="G57" s="80"/>
      <c r="H57" s="80"/>
      <c r="I57" s="80"/>
      <c r="J57" s="79"/>
      <c r="K57" s="81"/>
      <c r="L57" s="81"/>
      <c r="M57" s="81"/>
      <c r="N57" s="81"/>
      <c r="O57" s="79"/>
      <c r="P57" s="79"/>
      <c r="Q57" s="79"/>
      <c r="R57" s="79"/>
      <c r="S57" s="82"/>
      <c r="T57" s="82"/>
      <c r="U57" s="82"/>
      <c r="V57" s="82"/>
      <c r="W57" s="77" t="str">
        <f t="shared" ca="1" si="0"/>
        <v/>
      </c>
      <c r="X57" s="78" t="str">
        <f t="shared" ca="1" si="1"/>
        <v/>
      </c>
      <c r="Y57" s="80"/>
      <c r="Z57" s="80"/>
      <c r="AA57" s="80"/>
      <c r="AB57" s="95"/>
    </row>
    <row r="58" spans="1:28" ht="30" customHeight="1" x14ac:dyDescent="0.2">
      <c r="A58" s="92"/>
      <c r="B58" s="79"/>
      <c r="C58" s="73" t="str">
        <f>IF($B58="","",_xlfn.IFNA(_xlfn.XLOOKUP($B58,'Task Monitoring'!$A:$A,'Task Monitoring'!$B:$B),"Không tìm thấy Task ID"))</f>
        <v/>
      </c>
      <c r="D58" s="73" t="str">
        <f>IF($B58="","",_xlfn.IFNA(_xlfn.XLOOKUP($B58,'Task Monitoring'!$A:$A,'Task Monitoring'!$C:$C),"Không tìm thấy Task ID"))</f>
        <v/>
      </c>
      <c r="E58" s="79"/>
      <c r="F58" s="80"/>
      <c r="G58" s="80"/>
      <c r="H58" s="80"/>
      <c r="I58" s="80"/>
      <c r="J58" s="79"/>
      <c r="K58" s="81"/>
      <c r="L58" s="81"/>
      <c r="M58" s="81"/>
      <c r="N58" s="81"/>
      <c r="O58" s="79"/>
      <c r="P58" s="79"/>
      <c r="Q58" s="79"/>
      <c r="R58" s="79"/>
      <c r="S58" s="82"/>
      <c r="T58" s="82"/>
      <c r="U58" s="82"/>
      <c r="V58" s="82"/>
      <c r="W58" s="77" t="str">
        <f t="shared" ca="1" si="0"/>
        <v/>
      </c>
      <c r="X58" s="78" t="str">
        <f t="shared" ca="1" si="1"/>
        <v/>
      </c>
      <c r="Y58" s="80"/>
      <c r="Z58" s="80"/>
      <c r="AA58" s="80"/>
      <c r="AB58" s="95"/>
    </row>
    <row r="59" spans="1:28" ht="30" customHeight="1" x14ac:dyDescent="0.2">
      <c r="A59" s="92"/>
      <c r="B59" s="79"/>
      <c r="C59" s="73" t="str">
        <f>IF($B59="","",_xlfn.IFNA(_xlfn.XLOOKUP($B59,'Task Monitoring'!$A:$A,'Task Monitoring'!$B:$B),"Không tìm thấy Task ID"))</f>
        <v/>
      </c>
      <c r="D59" s="73" t="str">
        <f>IF($B59="","",_xlfn.IFNA(_xlfn.XLOOKUP($B59,'Task Monitoring'!$A:$A,'Task Monitoring'!$C:$C),"Không tìm thấy Task ID"))</f>
        <v/>
      </c>
      <c r="E59" s="79"/>
      <c r="F59" s="80"/>
      <c r="G59" s="80"/>
      <c r="H59" s="80"/>
      <c r="I59" s="80"/>
      <c r="J59" s="79"/>
      <c r="K59" s="81"/>
      <c r="L59" s="81"/>
      <c r="M59" s="81"/>
      <c r="N59" s="81"/>
      <c r="O59" s="79"/>
      <c r="P59" s="79"/>
      <c r="Q59" s="79"/>
      <c r="R59" s="79"/>
      <c r="S59" s="82"/>
      <c r="T59" s="82"/>
      <c r="U59" s="82"/>
      <c r="V59" s="82"/>
      <c r="W59" s="77" t="str">
        <f t="shared" ca="1" si="0"/>
        <v/>
      </c>
      <c r="X59" s="78" t="str">
        <f t="shared" ca="1" si="1"/>
        <v/>
      </c>
      <c r="Y59" s="80"/>
      <c r="Z59" s="80"/>
      <c r="AA59" s="80"/>
      <c r="AB59" s="95"/>
    </row>
    <row r="60" spans="1:28" ht="30" customHeight="1" x14ac:dyDescent="0.2">
      <c r="A60" s="92"/>
      <c r="B60" s="79"/>
      <c r="C60" s="73" t="str">
        <f>IF($B60="","",_xlfn.IFNA(_xlfn.XLOOKUP($B60,'Task Monitoring'!$A:$A,'Task Monitoring'!$B:$B),"Không tìm thấy Task ID"))</f>
        <v/>
      </c>
      <c r="D60" s="73" t="str">
        <f>IF($B60="","",_xlfn.IFNA(_xlfn.XLOOKUP($B60,'Task Monitoring'!$A:$A,'Task Monitoring'!$C:$C),"Không tìm thấy Task ID"))</f>
        <v/>
      </c>
      <c r="E60" s="79"/>
      <c r="F60" s="80"/>
      <c r="G60" s="80"/>
      <c r="H60" s="80"/>
      <c r="I60" s="80"/>
      <c r="J60" s="79"/>
      <c r="K60" s="81"/>
      <c r="L60" s="81"/>
      <c r="M60" s="81"/>
      <c r="N60" s="81"/>
      <c r="O60" s="79"/>
      <c r="P60" s="79"/>
      <c r="Q60" s="79"/>
      <c r="R60" s="79"/>
      <c r="S60" s="82"/>
      <c r="T60" s="82"/>
      <c r="U60" s="82"/>
      <c r="V60" s="82"/>
      <c r="W60" s="77" t="str">
        <f t="shared" ca="1" si="0"/>
        <v/>
      </c>
      <c r="X60" s="78" t="str">
        <f t="shared" ca="1" si="1"/>
        <v/>
      </c>
      <c r="Y60" s="80"/>
      <c r="Z60" s="80"/>
      <c r="AA60" s="80"/>
      <c r="AB60" s="95"/>
    </row>
    <row r="61" spans="1:28" ht="30" customHeight="1" x14ac:dyDescent="0.2">
      <c r="A61" s="92"/>
      <c r="B61" s="79"/>
      <c r="C61" s="73" t="str">
        <f>IF($B61="","",_xlfn.IFNA(_xlfn.XLOOKUP($B61,'Task Monitoring'!$A:$A,'Task Monitoring'!$B:$B),"Không tìm thấy Task ID"))</f>
        <v/>
      </c>
      <c r="D61" s="73" t="str">
        <f>IF($B61="","",_xlfn.IFNA(_xlfn.XLOOKUP($B61,'Task Monitoring'!$A:$A,'Task Monitoring'!$C:$C),"Không tìm thấy Task ID"))</f>
        <v/>
      </c>
      <c r="E61" s="79"/>
      <c r="F61" s="80"/>
      <c r="G61" s="80"/>
      <c r="H61" s="80"/>
      <c r="I61" s="80"/>
      <c r="J61" s="79"/>
      <c r="K61" s="81"/>
      <c r="L61" s="81"/>
      <c r="M61" s="81"/>
      <c r="N61" s="81"/>
      <c r="O61" s="79"/>
      <c r="P61" s="79"/>
      <c r="Q61" s="79"/>
      <c r="R61" s="79"/>
      <c r="S61" s="82"/>
      <c r="T61" s="82"/>
      <c r="U61" s="82"/>
      <c r="V61" s="82"/>
      <c r="W61" s="77" t="str">
        <f t="shared" ca="1" si="0"/>
        <v/>
      </c>
      <c r="X61" s="78" t="str">
        <f t="shared" ca="1" si="1"/>
        <v/>
      </c>
      <c r="Y61" s="80"/>
      <c r="Z61" s="80"/>
      <c r="AA61" s="80"/>
      <c r="AB61" s="95"/>
    </row>
    <row r="62" spans="1:28" ht="30" customHeight="1" x14ac:dyDescent="0.2">
      <c r="A62" s="92"/>
      <c r="B62" s="79"/>
      <c r="C62" s="73" t="str">
        <f>IF($B62="","",_xlfn.IFNA(_xlfn.XLOOKUP($B62,'Task Monitoring'!$A:$A,'Task Monitoring'!$B:$B),"Không tìm thấy Task ID"))</f>
        <v/>
      </c>
      <c r="D62" s="73" t="str">
        <f>IF($B62="","",_xlfn.IFNA(_xlfn.XLOOKUP($B62,'Task Monitoring'!$A:$A,'Task Monitoring'!$C:$C),"Không tìm thấy Task ID"))</f>
        <v/>
      </c>
      <c r="E62" s="79"/>
      <c r="F62" s="80"/>
      <c r="G62" s="80"/>
      <c r="H62" s="80"/>
      <c r="I62" s="80"/>
      <c r="J62" s="79"/>
      <c r="K62" s="81"/>
      <c r="L62" s="81"/>
      <c r="M62" s="81"/>
      <c r="N62" s="81"/>
      <c r="O62" s="79"/>
      <c r="P62" s="79"/>
      <c r="Q62" s="79"/>
      <c r="R62" s="79"/>
      <c r="S62" s="82"/>
      <c r="T62" s="82"/>
      <c r="U62" s="82"/>
      <c r="V62" s="82"/>
      <c r="W62" s="77" t="str">
        <f t="shared" ca="1" si="0"/>
        <v/>
      </c>
      <c r="X62" s="78" t="str">
        <f t="shared" ca="1" si="1"/>
        <v/>
      </c>
      <c r="Y62" s="80"/>
      <c r="Z62" s="80"/>
      <c r="AA62" s="80"/>
      <c r="AB62" s="95"/>
    </row>
    <row r="63" spans="1:28" ht="30" customHeight="1" x14ac:dyDescent="0.2">
      <c r="A63" s="92"/>
      <c r="B63" s="79"/>
      <c r="C63" s="73" t="str">
        <f>IF($B63="","",_xlfn.IFNA(_xlfn.XLOOKUP($B63,'Task Monitoring'!$A:$A,'Task Monitoring'!$B:$B),"Không tìm thấy Task ID"))</f>
        <v/>
      </c>
      <c r="D63" s="73" t="str">
        <f>IF($B63="","",_xlfn.IFNA(_xlfn.XLOOKUP($B63,'Task Monitoring'!$A:$A,'Task Monitoring'!$C:$C),"Không tìm thấy Task ID"))</f>
        <v/>
      </c>
      <c r="E63" s="79"/>
      <c r="F63" s="80"/>
      <c r="G63" s="80"/>
      <c r="H63" s="80"/>
      <c r="I63" s="80"/>
      <c r="J63" s="79"/>
      <c r="K63" s="81"/>
      <c r="L63" s="81"/>
      <c r="M63" s="81"/>
      <c r="N63" s="81"/>
      <c r="O63" s="79"/>
      <c r="P63" s="79"/>
      <c r="Q63" s="79"/>
      <c r="R63" s="79"/>
      <c r="S63" s="82"/>
      <c r="T63" s="82"/>
      <c r="U63" s="82"/>
      <c r="V63" s="82"/>
      <c r="W63" s="77" t="str">
        <f t="shared" ca="1" si="0"/>
        <v/>
      </c>
      <c r="X63" s="78" t="str">
        <f t="shared" ca="1" si="1"/>
        <v/>
      </c>
      <c r="Y63" s="80"/>
      <c r="Z63" s="80"/>
      <c r="AA63" s="80"/>
      <c r="AB63" s="95"/>
    </row>
    <row r="64" spans="1:28" ht="30" customHeight="1" x14ac:dyDescent="0.2">
      <c r="A64" s="92"/>
      <c r="B64" s="79"/>
      <c r="C64" s="73" t="str">
        <f>IF($B64="","",_xlfn.IFNA(_xlfn.XLOOKUP($B64,'Task Monitoring'!$A:$A,'Task Monitoring'!$B:$B),"Không tìm thấy Task ID"))</f>
        <v/>
      </c>
      <c r="D64" s="73" t="str">
        <f>IF($B64="","",_xlfn.IFNA(_xlfn.XLOOKUP($B64,'Task Monitoring'!$A:$A,'Task Monitoring'!$C:$C),"Không tìm thấy Task ID"))</f>
        <v/>
      </c>
      <c r="E64" s="79"/>
      <c r="F64" s="80"/>
      <c r="G64" s="80"/>
      <c r="H64" s="80"/>
      <c r="I64" s="80"/>
      <c r="J64" s="79"/>
      <c r="K64" s="81"/>
      <c r="L64" s="81"/>
      <c r="M64" s="81"/>
      <c r="N64" s="81"/>
      <c r="O64" s="79"/>
      <c r="P64" s="79"/>
      <c r="Q64" s="79"/>
      <c r="R64" s="79"/>
      <c r="S64" s="82"/>
      <c r="T64" s="82"/>
      <c r="U64" s="82"/>
      <c r="V64" s="82"/>
      <c r="W64" s="77" t="str">
        <f t="shared" ca="1" si="0"/>
        <v/>
      </c>
      <c r="X64" s="78" t="str">
        <f t="shared" ca="1" si="1"/>
        <v/>
      </c>
      <c r="Y64" s="80"/>
      <c r="Z64" s="80"/>
      <c r="AA64" s="80"/>
      <c r="AB64" s="95"/>
    </row>
    <row r="65" spans="1:28" ht="30" customHeight="1" x14ac:dyDescent="0.2">
      <c r="A65" s="92"/>
      <c r="B65" s="79"/>
      <c r="C65" s="73" t="str">
        <f>IF($B65="","",_xlfn.IFNA(_xlfn.XLOOKUP($B65,'Task Monitoring'!$A:$A,'Task Monitoring'!$B:$B),"Không tìm thấy Task ID"))</f>
        <v/>
      </c>
      <c r="D65" s="73" t="str">
        <f>IF($B65="","",_xlfn.IFNA(_xlfn.XLOOKUP($B65,'Task Monitoring'!$A:$A,'Task Monitoring'!$C:$C),"Không tìm thấy Task ID"))</f>
        <v/>
      </c>
      <c r="E65" s="79"/>
      <c r="F65" s="80"/>
      <c r="G65" s="80"/>
      <c r="H65" s="80"/>
      <c r="I65" s="80"/>
      <c r="J65" s="79"/>
      <c r="K65" s="81"/>
      <c r="L65" s="81"/>
      <c r="M65" s="81"/>
      <c r="N65" s="81"/>
      <c r="O65" s="79"/>
      <c r="P65" s="79"/>
      <c r="Q65" s="79"/>
      <c r="R65" s="79"/>
      <c r="S65" s="82"/>
      <c r="T65" s="82"/>
      <c r="U65" s="82"/>
      <c r="V65" s="82"/>
      <c r="W65" s="77" t="str">
        <f t="shared" ca="1" si="0"/>
        <v/>
      </c>
      <c r="X65" s="78" t="str">
        <f t="shared" ca="1" si="1"/>
        <v/>
      </c>
      <c r="Y65" s="80"/>
      <c r="Z65" s="80"/>
      <c r="AA65" s="80"/>
      <c r="AB65" s="95"/>
    </row>
    <row r="66" spans="1:28" ht="30" customHeight="1" x14ac:dyDescent="0.2">
      <c r="A66" s="92"/>
      <c r="B66" s="79"/>
      <c r="C66" s="73" t="str">
        <f>IF($B66="","",_xlfn.IFNA(_xlfn.XLOOKUP($B66,'Task Monitoring'!$A:$A,'Task Monitoring'!$B:$B),"Không tìm thấy Task ID"))</f>
        <v/>
      </c>
      <c r="D66" s="73" t="str">
        <f>IF($B66="","",_xlfn.IFNA(_xlfn.XLOOKUP($B66,'Task Monitoring'!$A:$A,'Task Monitoring'!$C:$C),"Không tìm thấy Task ID"))</f>
        <v/>
      </c>
      <c r="E66" s="79"/>
      <c r="F66" s="80"/>
      <c r="G66" s="80"/>
      <c r="H66" s="80"/>
      <c r="I66" s="80"/>
      <c r="J66" s="79"/>
      <c r="K66" s="81"/>
      <c r="L66" s="81"/>
      <c r="M66" s="81"/>
      <c r="N66" s="81"/>
      <c r="O66" s="79"/>
      <c r="P66" s="79"/>
      <c r="Q66" s="79"/>
      <c r="R66" s="79"/>
      <c r="S66" s="82"/>
      <c r="T66" s="82"/>
      <c r="U66" s="82"/>
      <c r="V66" s="82"/>
      <c r="W66" s="77" t="str">
        <f t="shared" ca="1" si="0"/>
        <v/>
      </c>
      <c r="X66" s="78" t="str">
        <f t="shared" ca="1" si="1"/>
        <v/>
      </c>
      <c r="Y66" s="80"/>
      <c r="Z66" s="80"/>
      <c r="AA66" s="80"/>
      <c r="AB66" s="95"/>
    </row>
    <row r="67" spans="1:28" ht="30" customHeight="1" x14ac:dyDescent="0.2">
      <c r="A67" s="92"/>
      <c r="B67" s="79"/>
      <c r="C67" s="73" t="str">
        <f>IF($B67="","",_xlfn.IFNA(_xlfn.XLOOKUP($B67,'Task Monitoring'!$A:$A,'Task Monitoring'!$B:$B),"Không tìm thấy Task ID"))</f>
        <v/>
      </c>
      <c r="D67" s="73" t="str">
        <f>IF($B67="","",_xlfn.IFNA(_xlfn.XLOOKUP($B67,'Task Monitoring'!$A:$A,'Task Monitoring'!$C:$C),"Không tìm thấy Task ID"))</f>
        <v/>
      </c>
      <c r="E67" s="79"/>
      <c r="F67" s="80"/>
      <c r="G67" s="80"/>
      <c r="H67" s="80"/>
      <c r="I67" s="80"/>
      <c r="J67" s="79"/>
      <c r="K67" s="81"/>
      <c r="L67" s="81"/>
      <c r="M67" s="81"/>
      <c r="N67" s="81"/>
      <c r="O67" s="79"/>
      <c r="P67" s="79"/>
      <c r="Q67" s="79"/>
      <c r="R67" s="79"/>
      <c r="S67" s="82"/>
      <c r="T67" s="82"/>
      <c r="U67" s="82"/>
      <c r="V67" s="82"/>
      <c r="W67" s="77" t="str">
        <f t="shared" ca="1" si="0"/>
        <v/>
      </c>
      <c r="X67" s="78" t="str">
        <f t="shared" ca="1" si="1"/>
        <v/>
      </c>
      <c r="Y67" s="80"/>
      <c r="Z67" s="80"/>
      <c r="AA67" s="80"/>
      <c r="AB67" s="95"/>
    </row>
    <row r="68" spans="1:28" ht="30" customHeight="1" x14ac:dyDescent="0.2">
      <c r="A68" s="92"/>
      <c r="B68" s="79"/>
      <c r="C68" s="73" t="str">
        <f>IF($B68="","",_xlfn.IFNA(_xlfn.XLOOKUP($B68,'Task Monitoring'!$A:$A,'Task Monitoring'!$B:$B),"Không tìm thấy Task ID"))</f>
        <v/>
      </c>
      <c r="D68" s="73" t="str">
        <f>IF($B68="","",_xlfn.IFNA(_xlfn.XLOOKUP($B68,'Task Monitoring'!$A:$A,'Task Monitoring'!$C:$C),"Không tìm thấy Task ID"))</f>
        <v/>
      </c>
      <c r="E68" s="79"/>
      <c r="F68" s="80"/>
      <c r="G68" s="80"/>
      <c r="H68" s="80"/>
      <c r="I68" s="80"/>
      <c r="J68" s="79"/>
      <c r="K68" s="81"/>
      <c r="L68" s="81"/>
      <c r="M68" s="81"/>
      <c r="N68" s="81"/>
      <c r="O68" s="79"/>
      <c r="P68" s="79"/>
      <c r="Q68" s="79"/>
      <c r="R68" s="79"/>
      <c r="S68" s="82"/>
      <c r="T68" s="82"/>
      <c r="U68" s="82"/>
      <c r="V68" s="82"/>
      <c r="W68" s="77" t="str">
        <f t="shared" ref="W68:W131" ca="1" si="2">IF($A68="","",IF(OR($M68="Closed",$M68="Rejected",$M68="Duplicate"),"Không",IF($T68="","Chưa có hạn",IF(TODAY()&gt;$T68,"Có","Không"))))</f>
        <v/>
      </c>
      <c r="X68" s="78" t="str">
        <f t="shared" ca="1" si="1"/>
        <v/>
      </c>
      <c r="Y68" s="80"/>
      <c r="Z68" s="80"/>
      <c r="AA68" s="80"/>
      <c r="AB68" s="95"/>
    </row>
    <row r="69" spans="1:28" ht="30" customHeight="1" x14ac:dyDescent="0.2">
      <c r="A69" s="92"/>
      <c r="B69" s="79"/>
      <c r="C69" s="73" t="str">
        <f>IF($B69="","",_xlfn.IFNA(_xlfn.XLOOKUP($B69,'Task Monitoring'!$A:$A,'Task Monitoring'!$B:$B),"Không tìm thấy Task ID"))</f>
        <v/>
      </c>
      <c r="D69" s="73" t="str">
        <f>IF($B69="","",_xlfn.IFNA(_xlfn.XLOOKUP($B69,'Task Monitoring'!$A:$A,'Task Monitoring'!$C:$C),"Không tìm thấy Task ID"))</f>
        <v/>
      </c>
      <c r="E69" s="79"/>
      <c r="F69" s="80"/>
      <c r="G69" s="80"/>
      <c r="H69" s="80"/>
      <c r="I69" s="80"/>
      <c r="J69" s="79"/>
      <c r="K69" s="81"/>
      <c r="L69" s="81"/>
      <c r="M69" s="81"/>
      <c r="N69" s="81"/>
      <c r="O69" s="79"/>
      <c r="P69" s="79"/>
      <c r="Q69" s="79"/>
      <c r="R69" s="79"/>
      <c r="S69" s="82"/>
      <c r="T69" s="82"/>
      <c r="U69" s="82"/>
      <c r="V69" s="82"/>
      <c r="W69" s="77" t="str">
        <f t="shared" ca="1" si="2"/>
        <v/>
      </c>
      <c r="X69" s="78" t="str">
        <f t="shared" ref="X69:X132" ca="1" si="3">IF($S69="","",IF($V69&lt;&gt;"",$V69-$S69,TODAY()-$S69))</f>
        <v/>
      </c>
      <c r="Y69" s="80"/>
      <c r="Z69" s="80"/>
      <c r="AA69" s="80"/>
      <c r="AB69" s="95"/>
    </row>
    <row r="70" spans="1:28" ht="30" customHeight="1" x14ac:dyDescent="0.2">
      <c r="A70" s="92"/>
      <c r="B70" s="79"/>
      <c r="C70" s="73" t="str">
        <f>IF($B70="","",_xlfn.IFNA(_xlfn.XLOOKUP($B70,'Task Monitoring'!$A:$A,'Task Monitoring'!$B:$B),"Không tìm thấy Task ID"))</f>
        <v/>
      </c>
      <c r="D70" s="73" t="str">
        <f>IF($B70="","",_xlfn.IFNA(_xlfn.XLOOKUP($B70,'Task Monitoring'!$A:$A,'Task Monitoring'!$C:$C),"Không tìm thấy Task ID"))</f>
        <v/>
      </c>
      <c r="E70" s="79"/>
      <c r="F70" s="80"/>
      <c r="G70" s="80"/>
      <c r="H70" s="80"/>
      <c r="I70" s="80"/>
      <c r="J70" s="79"/>
      <c r="K70" s="81"/>
      <c r="L70" s="81"/>
      <c r="M70" s="81"/>
      <c r="N70" s="81"/>
      <c r="O70" s="79"/>
      <c r="P70" s="79"/>
      <c r="Q70" s="79"/>
      <c r="R70" s="79"/>
      <c r="S70" s="82"/>
      <c r="T70" s="82"/>
      <c r="U70" s="82"/>
      <c r="V70" s="82"/>
      <c r="W70" s="77" t="str">
        <f t="shared" ca="1" si="2"/>
        <v/>
      </c>
      <c r="X70" s="78" t="str">
        <f t="shared" ca="1" si="3"/>
        <v/>
      </c>
      <c r="Y70" s="80"/>
      <c r="Z70" s="80"/>
      <c r="AA70" s="80"/>
      <c r="AB70" s="95"/>
    </row>
    <row r="71" spans="1:28" ht="30" customHeight="1" x14ac:dyDescent="0.2">
      <c r="A71" s="92"/>
      <c r="B71" s="79"/>
      <c r="C71" s="73" t="str">
        <f>IF($B71="","",_xlfn.IFNA(_xlfn.XLOOKUP($B71,'Task Monitoring'!$A:$A,'Task Monitoring'!$B:$B),"Không tìm thấy Task ID"))</f>
        <v/>
      </c>
      <c r="D71" s="73" t="str">
        <f>IF($B71="","",_xlfn.IFNA(_xlfn.XLOOKUP($B71,'Task Monitoring'!$A:$A,'Task Monitoring'!$C:$C),"Không tìm thấy Task ID"))</f>
        <v/>
      </c>
      <c r="E71" s="79"/>
      <c r="F71" s="80"/>
      <c r="G71" s="80"/>
      <c r="H71" s="80"/>
      <c r="I71" s="80"/>
      <c r="J71" s="79"/>
      <c r="K71" s="81"/>
      <c r="L71" s="81"/>
      <c r="M71" s="81"/>
      <c r="N71" s="81"/>
      <c r="O71" s="79"/>
      <c r="P71" s="79"/>
      <c r="Q71" s="79"/>
      <c r="R71" s="79"/>
      <c r="S71" s="82"/>
      <c r="T71" s="82"/>
      <c r="U71" s="82"/>
      <c r="V71" s="82"/>
      <c r="W71" s="77" t="str">
        <f t="shared" ca="1" si="2"/>
        <v/>
      </c>
      <c r="X71" s="78" t="str">
        <f t="shared" ca="1" si="3"/>
        <v/>
      </c>
      <c r="Y71" s="80"/>
      <c r="Z71" s="80"/>
      <c r="AA71" s="80"/>
      <c r="AB71" s="95"/>
    </row>
    <row r="72" spans="1:28" ht="30" customHeight="1" x14ac:dyDescent="0.2">
      <c r="A72" s="92"/>
      <c r="B72" s="79"/>
      <c r="C72" s="73" t="str">
        <f>IF($B72="","",_xlfn.IFNA(_xlfn.XLOOKUP($B72,'Task Monitoring'!$A:$A,'Task Monitoring'!$B:$B),"Không tìm thấy Task ID"))</f>
        <v/>
      </c>
      <c r="D72" s="73" t="str">
        <f>IF($B72="","",_xlfn.IFNA(_xlfn.XLOOKUP($B72,'Task Monitoring'!$A:$A,'Task Monitoring'!$C:$C),"Không tìm thấy Task ID"))</f>
        <v/>
      </c>
      <c r="E72" s="79"/>
      <c r="F72" s="80"/>
      <c r="G72" s="80"/>
      <c r="H72" s="80"/>
      <c r="I72" s="80"/>
      <c r="J72" s="79"/>
      <c r="K72" s="81"/>
      <c r="L72" s="81"/>
      <c r="M72" s="81"/>
      <c r="N72" s="81"/>
      <c r="O72" s="79"/>
      <c r="P72" s="79"/>
      <c r="Q72" s="79"/>
      <c r="R72" s="79"/>
      <c r="S72" s="82"/>
      <c r="T72" s="82"/>
      <c r="U72" s="82"/>
      <c r="V72" s="82"/>
      <c r="W72" s="77" t="str">
        <f t="shared" ca="1" si="2"/>
        <v/>
      </c>
      <c r="X72" s="78" t="str">
        <f t="shared" ca="1" si="3"/>
        <v/>
      </c>
      <c r="Y72" s="80"/>
      <c r="Z72" s="80"/>
      <c r="AA72" s="80"/>
      <c r="AB72" s="95"/>
    </row>
    <row r="73" spans="1:28" ht="30" customHeight="1" x14ac:dyDescent="0.2">
      <c r="A73" s="92"/>
      <c r="B73" s="79"/>
      <c r="C73" s="73" t="str">
        <f>IF($B73="","",_xlfn.IFNA(_xlfn.XLOOKUP($B73,'Task Monitoring'!$A:$A,'Task Monitoring'!$B:$B),"Không tìm thấy Task ID"))</f>
        <v/>
      </c>
      <c r="D73" s="73" t="str">
        <f>IF($B73="","",_xlfn.IFNA(_xlfn.XLOOKUP($B73,'Task Monitoring'!$A:$A,'Task Monitoring'!$C:$C),"Không tìm thấy Task ID"))</f>
        <v/>
      </c>
      <c r="E73" s="79"/>
      <c r="F73" s="80"/>
      <c r="G73" s="80"/>
      <c r="H73" s="80"/>
      <c r="I73" s="80"/>
      <c r="J73" s="79"/>
      <c r="K73" s="81"/>
      <c r="L73" s="81"/>
      <c r="M73" s="81"/>
      <c r="N73" s="81"/>
      <c r="O73" s="79"/>
      <c r="P73" s="79"/>
      <c r="Q73" s="79"/>
      <c r="R73" s="79"/>
      <c r="S73" s="82"/>
      <c r="T73" s="82"/>
      <c r="U73" s="82"/>
      <c r="V73" s="82"/>
      <c r="W73" s="77" t="str">
        <f t="shared" ca="1" si="2"/>
        <v/>
      </c>
      <c r="X73" s="78" t="str">
        <f t="shared" ca="1" si="3"/>
        <v/>
      </c>
      <c r="Y73" s="80"/>
      <c r="Z73" s="80"/>
      <c r="AA73" s="80"/>
      <c r="AB73" s="95"/>
    </row>
    <row r="74" spans="1:28" ht="30" customHeight="1" x14ac:dyDescent="0.2">
      <c r="A74" s="92"/>
      <c r="B74" s="79"/>
      <c r="C74" s="73" t="str">
        <f>IF($B74="","",_xlfn.IFNA(_xlfn.XLOOKUP($B74,'Task Monitoring'!$A:$A,'Task Monitoring'!$B:$B),"Không tìm thấy Task ID"))</f>
        <v/>
      </c>
      <c r="D74" s="73" t="str">
        <f>IF($B74="","",_xlfn.IFNA(_xlfn.XLOOKUP($B74,'Task Monitoring'!$A:$A,'Task Monitoring'!$C:$C),"Không tìm thấy Task ID"))</f>
        <v/>
      </c>
      <c r="E74" s="79"/>
      <c r="F74" s="80"/>
      <c r="G74" s="80"/>
      <c r="H74" s="80"/>
      <c r="I74" s="80"/>
      <c r="J74" s="79"/>
      <c r="K74" s="81"/>
      <c r="L74" s="81"/>
      <c r="M74" s="81"/>
      <c r="N74" s="81"/>
      <c r="O74" s="79"/>
      <c r="P74" s="79"/>
      <c r="Q74" s="79"/>
      <c r="R74" s="79"/>
      <c r="S74" s="82"/>
      <c r="T74" s="82"/>
      <c r="U74" s="82"/>
      <c r="V74" s="82"/>
      <c r="W74" s="77" t="str">
        <f t="shared" ca="1" si="2"/>
        <v/>
      </c>
      <c r="X74" s="78" t="str">
        <f t="shared" ca="1" si="3"/>
        <v/>
      </c>
      <c r="Y74" s="80"/>
      <c r="Z74" s="80"/>
      <c r="AA74" s="80"/>
      <c r="AB74" s="95"/>
    </row>
    <row r="75" spans="1:28" ht="30" customHeight="1" x14ac:dyDescent="0.2">
      <c r="A75" s="92"/>
      <c r="B75" s="79"/>
      <c r="C75" s="73" t="str">
        <f>IF($B75="","",_xlfn.IFNA(_xlfn.XLOOKUP($B75,'Task Monitoring'!$A:$A,'Task Monitoring'!$B:$B),"Không tìm thấy Task ID"))</f>
        <v/>
      </c>
      <c r="D75" s="73" t="str">
        <f>IF($B75="","",_xlfn.IFNA(_xlfn.XLOOKUP($B75,'Task Monitoring'!$A:$A,'Task Monitoring'!$C:$C),"Không tìm thấy Task ID"))</f>
        <v/>
      </c>
      <c r="E75" s="79"/>
      <c r="F75" s="80"/>
      <c r="G75" s="80"/>
      <c r="H75" s="80"/>
      <c r="I75" s="80"/>
      <c r="J75" s="79"/>
      <c r="K75" s="81"/>
      <c r="L75" s="81"/>
      <c r="M75" s="81"/>
      <c r="N75" s="81"/>
      <c r="O75" s="79"/>
      <c r="P75" s="79"/>
      <c r="Q75" s="79"/>
      <c r="R75" s="79"/>
      <c r="S75" s="82"/>
      <c r="T75" s="82"/>
      <c r="U75" s="82"/>
      <c r="V75" s="82"/>
      <c r="W75" s="77" t="str">
        <f t="shared" ca="1" si="2"/>
        <v/>
      </c>
      <c r="X75" s="78" t="str">
        <f t="shared" ca="1" si="3"/>
        <v/>
      </c>
      <c r="Y75" s="80"/>
      <c r="Z75" s="80"/>
      <c r="AA75" s="80"/>
      <c r="AB75" s="95"/>
    </row>
    <row r="76" spans="1:28" ht="30" customHeight="1" x14ac:dyDescent="0.2">
      <c r="A76" s="92"/>
      <c r="B76" s="79"/>
      <c r="C76" s="73" t="str">
        <f>IF($B76="","",_xlfn.IFNA(_xlfn.XLOOKUP($B76,'Task Monitoring'!$A:$A,'Task Monitoring'!$B:$B),"Không tìm thấy Task ID"))</f>
        <v/>
      </c>
      <c r="D76" s="73" t="str">
        <f>IF($B76="","",_xlfn.IFNA(_xlfn.XLOOKUP($B76,'Task Monitoring'!$A:$A,'Task Monitoring'!$C:$C),"Không tìm thấy Task ID"))</f>
        <v/>
      </c>
      <c r="E76" s="79"/>
      <c r="F76" s="80"/>
      <c r="G76" s="80"/>
      <c r="H76" s="80"/>
      <c r="I76" s="80"/>
      <c r="J76" s="79"/>
      <c r="K76" s="81"/>
      <c r="L76" s="81"/>
      <c r="M76" s="81"/>
      <c r="N76" s="81"/>
      <c r="O76" s="79"/>
      <c r="P76" s="79"/>
      <c r="Q76" s="79"/>
      <c r="R76" s="79"/>
      <c r="S76" s="82"/>
      <c r="T76" s="82"/>
      <c r="U76" s="82"/>
      <c r="V76" s="82"/>
      <c r="W76" s="77" t="str">
        <f t="shared" ca="1" si="2"/>
        <v/>
      </c>
      <c r="X76" s="78" t="str">
        <f t="shared" ca="1" si="3"/>
        <v/>
      </c>
      <c r="Y76" s="80"/>
      <c r="Z76" s="80"/>
      <c r="AA76" s="80"/>
      <c r="AB76" s="95"/>
    </row>
    <row r="77" spans="1:28" ht="30" customHeight="1" x14ac:dyDescent="0.2">
      <c r="A77" s="92"/>
      <c r="B77" s="79"/>
      <c r="C77" s="73" t="str">
        <f>IF($B77="","",_xlfn.IFNA(_xlfn.XLOOKUP($B77,'Task Monitoring'!$A:$A,'Task Monitoring'!$B:$B),"Không tìm thấy Task ID"))</f>
        <v/>
      </c>
      <c r="D77" s="73" t="str">
        <f>IF($B77="","",_xlfn.IFNA(_xlfn.XLOOKUP($B77,'Task Monitoring'!$A:$A,'Task Monitoring'!$C:$C),"Không tìm thấy Task ID"))</f>
        <v/>
      </c>
      <c r="E77" s="79"/>
      <c r="F77" s="80"/>
      <c r="G77" s="80"/>
      <c r="H77" s="80"/>
      <c r="I77" s="80"/>
      <c r="J77" s="79"/>
      <c r="K77" s="81"/>
      <c r="L77" s="81"/>
      <c r="M77" s="81"/>
      <c r="N77" s="81"/>
      <c r="O77" s="79"/>
      <c r="P77" s="79"/>
      <c r="Q77" s="79"/>
      <c r="R77" s="79"/>
      <c r="S77" s="82"/>
      <c r="T77" s="82"/>
      <c r="U77" s="82"/>
      <c r="V77" s="82"/>
      <c r="W77" s="77" t="str">
        <f t="shared" ca="1" si="2"/>
        <v/>
      </c>
      <c r="X77" s="78" t="str">
        <f t="shared" ca="1" si="3"/>
        <v/>
      </c>
      <c r="Y77" s="80"/>
      <c r="Z77" s="80"/>
      <c r="AA77" s="80"/>
      <c r="AB77" s="95"/>
    </row>
    <row r="78" spans="1:28" ht="30" customHeight="1" x14ac:dyDescent="0.2">
      <c r="A78" s="92"/>
      <c r="B78" s="79"/>
      <c r="C78" s="73" t="str">
        <f>IF($B78="","",_xlfn.IFNA(_xlfn.XLOOKUP($B78,'Task Monitoring'!$A:$A,'Task Monitoring'!$B:$B),"Không tìm thấy Task ID"))</f>
        <v/>
      </c>
      <c r="D78" s="73" t="str">
        <f>IF($B78="","",_xlfn.IFNA(_xlfn.XLOOKUP($B78,'Task Monitoring'!$A:$A,'Task Monitoring'!$C:$C),"Không tìm thấy Task ID"))</f>
        <v/>
      </c>
      <c r="E78" s="79"/>
      <c r="F78" s="80"/>
      <c r="G78" s="80"/>
      <c r="H78" s="80"/>
      <c r="I78" s="80"/>
      <c r="J78" s="79"/>
      <c r="K78" s="81"/>
      <c r="L78" s="81"/>
      <c r="M78" s="81"/>
      <c r="N78" s="81"/>
      <c r="O78" s="79"/>
      <c r="P78" s="79"/>
      <c r="Q78" s="79"/>
      <c r="R78" s="79"/>
      <c r="S78" s="82"/>
      <c r="T78" s="82"/>
      <c r="U78" s="82"/>
      <c r="V78" s="82"/>
      <c r="W78" s="77" t="str">
        <f t="shared" ca="1" si="2"/>
        <v/>
      </c>
      <c r="X78" s="78" t="str">
        <f t="shared" ca="1" si="3"/>
        <v/>
      </c>
      <c r="Y78" s="80"/>
      <c r="Z78" s="80"/>
      <c r="AA78" s="80"/>
      <c r="AB78" s="95"/>
    </row>
    <row r="79" spans="1:28" ht="30" customHeight="1" x14ac:dyDescent="0.2">
      <c r="A79" s="92"/>
      <c r="B79" s="79"/>
      <c r="C79" s="73" t="str">
        <f>IF($B79="","",_xlfn.IFNA(_xlfn.XLOOKUP($B79,'Task Monitoring'!$A:$A,'Task Monitoring'!$B:$B),"Không tìm thấy Task ID"))</f>
        <v/>
      </c>
      <c r="D79" s="73" t="str">
        <f>IF($B79="","",_xlfn.IFNA(_xlfn.XLOOKUP($B79,'Task Monitoring'!$A:$A,'Task Monitoring'!$C:$C),"Không tìm thấy Task ID"))</f>
        <v/>
      </c>
      <c r="E79" s="79"/>
      <c r="F79" s="80"/>
      <c r="G79" s="80"/>
      <c r="H79" s="80"/>
      <c r="I79" s="80"/>
      <c r="J79" s="79"/>
      <c r="K79" s="81"/>
      <c r="L79" s="81"/>
      <c r="M79" s="81"/>
      <c r="N79" s="81"/>
      <c r="O79" s="79"/>
      <c r="P79" s="79"/>
      <c r="Q79" s="79"/>
      <c r="R79" s="79"/>
      <c r="S79" s="82"/>
      <c r="T79" s="82"/>
      <c r="U79" s="82"/>
      <c r="V79" s="82"/>
      <c r="W79" s="77" t="str">
        <f t="shared" ca="1" si="2"/>
        <v/>
      </c>
      <c r="X79" s="78" t="str">
        <f t="shared" ca="1" si="3"/>
        <v/>
      </c>
      <c r="Y79" s="80"/>
      <c r="Z79" s="80"/>
      <c r="AA79" s="80"/>
      <c r="AB79" s="95"/>
    </row>
    <row r="80" spans="1:28" ht="30" customHeight="1" x14ac:dyDescent="0.2">
      <c r="A80" s="92"/>
      <c r="B80" s="79"/>
      <c r="C80" s="73" t="str">
        <f>IF($B80="","",_xlfn.IFNA(_xlfn.XLOOKUP($B80,'Task Monitoring'!$A:$A,'Task Monitoring'!$B:$B),"Không tìm thấy Task ID"))</f>
        <v/>
      </c>
      <c r="D80" s="73" t="str">
        <f>IF($B80="","",_xlfn.IFNA(_xlfn.XLOOKUP($B80,'Task Monitoring'!$A:$A,'Task Monitoring'!$C:$C),"Không tìm thấy Task ID"))</f>
        <v/>
      </c>
      <c r="E80" s="79"/>
      <c r="F80" s="80"/>
      <c r="G80" s="80"/>
      <c r="H80" s="80"/>
      <c r="I80" s="80"/>
      <c r="J80" s="79"/>
      <c r="K80" s="81"/>
      <c r="L80" s="81"/>
      <c r="M80" s="81"/>
      <c r="N80" s="81"/>
      <c r="O80" s="79"/>
      <c r="P80" s="79"/>
      <c r="Q80" s="79"/>
      <c r="R80" s="79"/>
      <c r="S80" s="82"/>
      <c r="T80" s="82"/>
      <c r="U80" s="82"/>
      <c r="V80" s="82"/>
      <c r="W80" s="77" t="str">
        <f t="shared" ca="1" si="2"/>
        <v/>
      </c>
      <c r="X80" s="78" t="str">
        <f t="shared" ca="1" si="3"/>
        <v/>
      </c>
      <c r="Y80" s="80"/>
      <c r="Z80" s="80"/>
      <c r="AA80" s="80"/>
      <c r="AB80" s="95"/>
    </row>
    <row r="81" spans="1:28" ht="30" customHeight="1" x14ac:dyDescent="0.2">
      <c r="A81" s="92"/>
      <c r="B81" s="79"/>
      <c r="C81" s="73" t="str">
        <f>IF($B81="","",_xlfn.IFNA(_xlfn.XLOOKUP($B81,'Task Monitoring'!$A:$A,'Task Monitoring'!$B:$B),"Không tìm thấy Task ID"))</f>
        <v/>
      </c>
      <c r="D81" s="73" t="str">
        <f>IF($B81="","",_xlfn.IFNA(_xlfn.XLOOKUP($B81,'Task Monitoring'!$A:$A,'Task Monitoring'!$C:$C),"Không tìm thấy Task ID"))</f>
        <v/>
      </c>
      <c r="E81" s="79"/>
      <c r="F81" s="80"/>
      <c r="G81" s="80"/>
      <c r="H81" s="80"/>
      <c r="I81" s="80"/>
      <c r="J81" s="79"/>
      <c r="K81" s="81"/>
      <c r="L81" s="81"/>
      <c r="M81" s="81"/>
      <c r="N81" s="81"/>
      <c r="O81" s="79"/>
      <c r="P81" s="79"/>
      <c r="Q81" s="79"/>
      <c r="R81" s="79"/>
      <c r="S81" s="82"/>
      <c r="T81" s="82"/>
      <c r="U81" s="82"/>
      <c r="V81" s="82"/>
      <c r="W81" s="77" t="str">
        <f t="shared" ca="1" si="2"/>
        <v/>
      </c>
      <c r="X81" s="78" t="str">
        <f t="shared" ca="1" si="3"/>
        <v/>
      </c>
      <c r="Y81" s="80"/>
      <c r="Z81" s="80"/>
      <c r="AA81" s="80"/>
      <c r="AB81" s="95"/>
    </row>
    <row r="82" spans="1:28" ht="30" customHeight="1" x14ac:dyDescent="0.2">
      <c r="A82" s="92"/>
      <c r="B82" s="79"/>
      <c r="C82" s="73" t="str">
        <f>IF($B82="","",_xlfn.IFNA(_xlfn.XLOOKUP($B82,'Task Monitoring'!$A:$A,'Task Monitoring'!$B:$B),"Không tìm thấy Task ID"))</f>
        <v/>
      </c>
      <c r="D82" s="73" t="str">
        <f>IF($B82="","",_xlfn.IFNA(_xlfn.XLOOKUP($B82,'Task Monitoring'!$A:$A,'Task Monitoring'!$C:$C),"Không tìm thấy Task ID"))</f>
        <v/>
      </c>
      <c r="E82" s="79"/>
      <c r="F82" s="80"/>
      <c r="G82" s="80"/>
      <c r="H82" s="80"/>
      <c r="I82" s="80"/>
      <c r="J82" s="79"/>
      <c r="K82" s="81"/>
      <c r="L82" s="81"/>
      <c r="M82" s="81"/>
      <c r="N82" s="81"/>
      <c r="O82" s="79"/>
      <c r="P82" s="79"/>
      <c r="Q82" s="79"/>
      <c r="R82" s="79"/>
      <c r="S82" s="82"/>
      <c r="T82" s="82"/>
      <c r="U82" s="82"/>
      <c r="V82" s="82"/>
      <c r="W82" s="77" t="str">
        <f t="shared" ca="1" si="2"/>
        <v/>
      </c>
      <c r="X82" s="78" t="str">
        <f t="shared" ca="1" si="3"/>
        <v/>
      </c>
      <c r="Y82" s="80"/>
      <c r="Z82" s="80"/>
      <c r="AA82" s="80"/>
      <c r="AB82" s="95"/>
    </row>
    <row r="83" spans="1:28" ht="30" customHeight="1" x14ac:dyDescent="0.2">
      <c r="A83" s="92"/>
      <c r="B83" s="79"/>
      <c r="C83" s="73" t="str">
        <f>IF($B83="","",_xlfn.IFNA(_xlfn.XLOOKUP($B83,'Task Monitoring'!$A:$A,'Task Monitoring'!$B:$B),"Không tìm thấy Task ID"))</f>
        <v/>
      </c>
      <c r="D83" s="73" t="str">
        <f>IF($B83="","",_xlfn.IFNA(_xlfn.XLOOKUP($B83,'Task Monitoring'!$A:$A,'Task Monitoring'!$C:$C),"Không tìm thấy Task ID"))</f>
        <v/>
      </c>
      <c r="E83" s="79"/>
      <c r="F83" s="80"/>
      <c r="G83" s="80"/>
      <c r="H83" s="80"/>
      <c r="I83" s="80"/>
      <c r="J83" s="79"/>
      <c r="K83" s="81"/>
      <c r="L83" s="81"/>
      <c r="M83" s="81"/>
      <c r="N83" s="81"/>
      <c r="O83" s="79"/>
      <c r="P83" s="79"/>
      <c r="Q83" s="79"/>
      <c r="R83" s="79"/>
      <c r="S83" s="82"/>
      <c r="T83" s="82"/>
      <c r="U83" s="82"/>
      <c r="V83" s="82"/>
      <c r="W83" s="77" t="str">
        <f t="shared" ca="1" si="2"/>
        <v/>
      </c>
      <c r="X83" s="78" t="str">
        <f t="shared" ca="1" si="3"/>
        <v/>
      </c>
      <c r="Y83" s="80"/>
      <c r="Z83" s="80"/>
      <c r="AA83" s="80"/>
      <c r="AB83" s="95"/>
    </row>
    <row r="84" spans="1:28" ht="30" customHeight="1" x14ac:dyDescent="0.2">
      <c r="A84" s="92"/>
      <c r="B84" s="79"/>
      <c r="C84" s="73" t="str">
        <f>IF($B84="","",_xlfn.IFNA(_xlfn.XLOOKUP($B84,'Task Monitoring'!$A:$A,'Task Monitoring'!$B:$B),"Không tìm thấy Task ID"))</f>
        <v/>
      </c>
      <c r="D84" s="73" t="str">
        <f>IF($B84="","",_xlfn.IFNA(_xlfn.XLOOKUP($B84,'Task Monitoring'!$A:$A,'Task Monitoring'!$C:$C),"Không tìm thấy Task ID"))</f>
        <v/>
      </c>
      <c r="E84" s="79"/>
      <c r="F84" s="80"/>
      <c r="G84" s="80"/>
      <c r="H84" s="80"/>
      <c r="I84" s="80"/>
      <c r="J84" s="79"/>
      <c r="K84" s="81"/>
      <c r="L84" s="81"/>
      <c r="M84" s="81"/>
      <c r="N84" s="81"/>
      <c r="O84" s="79"/>
      <c r="P84" s="79"/>
      <c r="Q84" s="79"/>
      <c r="R84" s="79"/>
      <c r="S84" s="82"/>
      <c r="T84" s="82"/>
      <c r="U84" s="82"/>
      <c r="V84" s="82"/>
      <c r="W84" s="77" t="str">
        <f t="shared" ca="1" si="2"/>
        <v/>
      </c>
      <c r="X84" s="78" t="str">
        <f t="shared" ca="1" si="3"/>
        <v/>
      </c>
      <c r="Y84" s="80"/>
      <c r="Z84" s="80"/>
      <c r="AA84" s="80"/>
      <c r="AB84" s="95"/>
    </row>
    <row r="85" spans="1:28" ht="30" customHeight="1" x14ac:dyDescent="0.2">
      <c r="A85" s="92"/>
      <c r="B85" s="79"/>
      <c r="C85" s="73" t="str">
        <f>IF($B85="","",_xlfn.IFNA(_xlfn.XLOOKUP($B85,'Task Monitoring'!$A:$A,'Task Monitoring'!$B:$B),"Không tìm thấy Task ID"))</f>
        <v/>
      </c>
      <c r="D85" s="73" t="str">
        <f>IF($B85="","",_xlfn.IFNA(_xlfn.XLOOKUP($B85,'Task Monitoring'!$A:$A,'Task Monitoring'!$C:$C),"Không tìm thấy Task ID"))</f>
        <v/>
      </c>
      <c r="E85" s="79"/>
      <c r="F85" s="80"/>
      <c r="G85" s="80"/>
      <c r="H85" s="80"/>
      <c r="I85" s="80"/>
      <c r="J85" s="79"/>
      <c r="K85" s="81"/>
      <c r="L85" s="81"/>
      <c r="M85" s="81"/>
      <c r="N85" s="81"/>
      <c r="O85" s="79"/>
      <c r="P85" s="79"/>
      <c r="Q85" s="79"/>
      <c r="R85" s="79"/>
      <c r="S85" s="82"/>
      <c r="T85" s="82"/>
      <c r="U85" s="82"/>
      <c r="V85" s="82"/>
      <c r="W85" s="77" t="str">
        <f t="shared" ca="1" si="2"/>
        <v/>
      </c>
      <c r="X85" s="78" t="str">
        <f t="shared" ca="1" si="3"/>
        <v/>
      </c>
      <c r="Y85" s="80"/>
      <c r="Z85" s="80"/>
      <c r="AA85" s="80"/>
      <c r="AB85" s="95"/>
    </row>
    <row r="86" spans="1:28" ht="30" customHeight="1" x14ac:dyDescent="0.2">
      <c r="A86" s="92"/>
      <c r="B86" s="79"/>
      <c r="C86" s="73" t="str">
        <f>IF($B86="","",_xlfn.IFNA(_xlfn.XLOOKUP($B86,'Task Monitoring'!$A:$A,'Task Monitoring'!$B:$B),"Không tìm thấy Task ID"))</f>
        <v/>
      </c>
      <c r="D86" s="73" t="str">
        <f>IF($B86="","",_xlfn.IFNA(_xlfn.XLOOKUP($B86,'Task Monitoring'!$A:$A,'Task Monitoring'!$C:$C),"Không tìm thấy Task ID"))</f>
        <v/>
      </c>
      <c r="E86" s="79"/>
      <c r="F86" s="80"/>
      <c r="G86" s="80"/>
      <c r="H86" s="80"/>
      <c r="I86" s="80"/>
      <c r="J86" s="79"/>
      <c r="K86" s="81"/>
      <c r="L86" s="81"/>
      <c r="M86" s="81"/>
      <c r="N86" s="81"/>
      <c r="O86" s="79"/>
      <c r="P86" s="79"/>
      <c r="Q86" s="79"/>
      <c r="R86" s="79"/>
      <c r="S86" s="82"/>
      <c r="T86" s="82"/>
      <c r="U86" s="82"/>
      <c r="V86" s="82"/>
      <c r="W86" s="77" t="str">
        <f t="shared" ca="1" si="2"/>
        <v/>
      </c>
      <c r="X86" s="78" t="str">
        <f t="shared" ca="1" si="3"/>
        <v/>
      </c>
      <c r="Y86" s="80"/>
      <c r="Z86" s="80"/>
      <c r="AA86" s="80"/>
      <c r="AB86" s="95"/>
    </row>
    <row r="87" spans="1:28" ht="30" customHeight="1" x14ac:dyDescent="0.2">
      <c r="A87" s="92"/>
      <c r="B87" s="79"/>
      <c r="C87" s="73" t="str">
        <f>IF($B87="","",_xlfn.IFNA(_xlfn.XLOOKUP($B87,'Task Monitoring'!$A:$A,'Task Monitoring'!$B:$B),"Không tìm thấy Task ID"))</f>
        <v/>
      </c>
      <c r="D87" s="73" t="str">
        <f>IF($B87="","",_xlfn.IFNA(_xlfn.XLOOKUP($B87,'Task Monitoring'!$A:$A,'Task Monitoring'!$C:$C),"Không tìm thấy Task ID"))</f>
        <v/>
      </c>
      <c r="E87" s="79"/>
      <c r="F87" s="80"/>
      <c r="G87" s="80"/>
      <c r="H87" s="80"/>
      <c r="I87" s="80"/>
      <c r="J87" s="79"/>
      <c r="K87" s="81"/>
      <c r="L87" s="81"/>
      <c r="M87" s="81"/>
      <c r="N87" s="81"/>
      <c r="O87" s="79"/>
      <c r="P87" s="79"/>
      <c r="Q87" s="79"/>
      <c r="R87" s="79"/>
      <c r="S87" s="82"/>
      <c r="T87" s="82"/>
      <c r="U87" s="82"/>
      <c r="V87" s="82"/>
      <c r="W87" s="77" t="str">
        <f t="shared" ca="1" si="2"/>
        <v/>
      </c>
      <c r="X87" s="78" t="str">
        <f t="shared" ca="1" si="3"/>
        <v/>
      </c>
      <c r="Y87" s="80"/>
      <c r="Z87" s="80"/>
      <c r="AA87" s="80"/>
      <c r="AB87" s="95"/>
    </row>
    <row r="88" spans="1:28" ht="30" customHeight="1" x14ac:dyDescent="0.2">
      <c r="A88" s="92"/>
      <c r="B88" s="79"/>
      <c r="C88" s="73" t="str">
        <f>IF($B88="","",_xlfn.IFNA(_xlfn.XLOOKUP($B88,'Task Monitoring'!$A:$A,'Task Monitoring'!$B:$B),"Không tìm thấy Task ID"))</f>
        <v/>
      </c>
      <c r="D88" s="73" t="str">
        <f>IF($B88="","",_xlfn.IFNA(_xlfn.XLOOKUP($B88,'Task Monitoring'!$A:$A,'Task Monitoring'!$C:$C),"Không tìm thấy Task ID"))</f>
        <v/>
      </c>
      <c r="E88" s="79"/>
      <c r="F88" s="80"/>
      <c r="G88" s="80"/>
      <c r="H88" s="80"/>
      <c r="I88" s="80"/>
      <c r="J88" s="79"/>
      <c r="K88" s="81"/>
      <c r="L88" s="81"/>
      <c r="M88" s="81"/>
      <c r="N88" s="81"/>
      <c r="O88" s="79"/>
      <c r="P88" s="79"/>
      <c r="Q88" s="79"/>
      <c r="R88" s="79"/>
      <c r="S88" s="82"/>
      <c r="T88" s="82"/>
      <c r="U88" s="82"/>
      <c r="V88" s="82"/>
      <c r="W88" s="77" t="str">
        <f t="shared" ca="1" si="2"/>
        <v/>
      </c>
      <c r="X88" s="78" t="str">
        <f t="shared" ca="1" si="3"/>
        <v/>
      </c>
      <c r="Y88" s="80"/>
      <c r="Z88" s="80"/>
      <c r="AA88" s="80"/>
      <c r="AB88" s="95"/>
    </row>
    <row r="89" spans="1:28" ht="30" customHeight="1" x14ac:dyDescent="0.2">
      <c r="A89" s="92"/>
      <c r="B89" s="79"/>
      <c r="C89" s="73" t="str">
        <f>IF($B89="","",_xlfn.IFNA(_xlfn.XLOOKUP($B89,'Task Monitoring'!$A:$A,'Task Monitoring'!$B:$B),"Không tìm thấy Task ID"))</f>
        <v/>
      </c>
      <c r="D89" s="73" t="str">
        <f>IF($B89="","",_xlfn.IFNA(_xlfn.XLOOKUP($B89,'Task Monitoring'!$A:$A,'Task Monitoring'!$C:$C),"Không tìm thấy Task ID"))</f>
        <v/>
      </c>
      <c r="E89" s="79"/>
      <c r="F89" s="80"/>
      <c r="G89" s="80"/>
      <c r="H89" s="80"/>
      <c r="I89" s="80"/>
      <c r="J89" s="79"/>
      <c r="K89" s="81"/>
      <c r="L89" s="81"/>
      <c r="M89" s="81"/>
      <c r="N89" s="81"/>
      <c r="O89" s="79"/>
      <c r="P89" s="79"/>
      <c r="Q89" s="79"/>
      <c r="R89" s="79"/>
      <c r="S89" s="82"/>
      <c r="T89" s="82"/>
      <c r="U89" s="82"/>
      <c r="V89" s="82"/>
      <c r="W89" s="77" t="str">
        <f t="shared" ca="1" si="2"/>
        <v/>
      </c>
      <c r="X89" s="78" t="str">
        <f t="shared" ca="1" si="3"/>
        <v/>
      </c>
      <c r="Y89" s="80"/>
      <c r="Z89" s="80"/>
      <c r="AA89" s="80"/>
      <c r="AB89" s="95"/>
    </row>
    <row r="90" spans="1:28" ht="30" customHeight="1" x14ac:dyDescent="0.2">
      <c r="A90" s="92"/>
      <c r="B90" s="79"/>
      <c r="C90" s="73" t="str">
        <f>IF($B90="","",_xlfn.IFNA(_xlfn.XLOOKUP($B90,'Task Monitoring'!$A:$A,'Task Monitoring'!$B:$B),"Không tìm thấy Task ID"))</f>
        <v/>
      </c>
      <c r="D90" s="73" t="str">
        <f>IF($B90="","",_xlfn.IFNA(_xlfn.XLOOKUP($B90,'Task Monitoring'!$A:$A,'Task Monitoring'!$C:$C),"Không tìm thấy Task ID"))</f>
        <v/>
      </c>
      <c r="E90" s="79"/>
      <c r="F90" s="80"/>
      <c r="G90" s="80"/>
      <c r="H90" s="80"/>
      <c r="I90" s="80"/>
      <c r="J90" s="79"/>
      <c r="K90" s="81"/>
      <c r="L90" s="81"/>
      <c r="M90" s="81"/>
      <c r="N90" s="81"/>
      <c r="O90" s="79"/>
      <c r="P90" s="79"/>
      <c r="Q90" s="79"/>
      <c r="R90" s="79"/>
      <c r="S90" s="82"/>
      <c r="T90" s="82"/>
      <c r="U90" s="82"/>
      <c r="V90" s="82"/>
      <c r="W90" s="77" t="str">
        <f t="shared" ca="1" si="2"/>
        <v/>
      </c>
      <c r="X90" s="78" t="str">
        <f t="shared" ca="1" si="3"/>
        <v/>
      </c>
      <c r="Y90" s="80"/>
      <c r="Z90" s="80"/>
      <c r="AA90" s="80"/>
      <c r="AB90" s="95"/>
    </row>
    <row r="91" spans="1:28" ht="30" customHeight="1" x14ac:dyDescent="0.2">
      <c r="A91" s="92"/>
      <c r="B91" s="79"/>
      <c r="C91" s="73" t="str">
        <f>IF($B91="","",_xlfn.IFNA(_xlfn.XLOOKUP($B91,'Task Monitoring'!$A:$A,'Task Monitoring'!$B:$B),"Không tìm thấy Task ID"))</f>
        <v/>
      </c>
      <c r="D91" s="73" t="str">
        <f>IF($B91="","",_xlfn.IFNA(_xlfn.XLOOKUP($B91,'Task Monitoring'!$A:$A,'Task Monitoring'!$C:$C),"Không tìm thấy Task ID"))</f>
        <v/>
      </c>
      <c r="E91" s="79"/>
      <c r="F91" s="80"/>
      <c r="G91" s="80"/>
      <c r="H91" s="80"/>
      <c r="I91" s="80"/>
      <c r="J91" s="79"/>
      <c r="K91" s="81"/>
      <c r="L91" s="81"/>
      <c r="M91" s="81"/>
      <c r="N91" s="81"/>
      <c r="O91" s="79"/>
      <c r="P91" s="79"/>
      <c r="Q91" s="79"/>
      <c r="R91" s="79"/>
      <c r="S91" s="82"/>
      <c r="T91" s="82"/>
      <c r="U91" s="82"/>
      <c r="V91" s="82"/>
      <c r="W91" s="77" t="str">
        <f t="shared" ca="1" si="2"/>
        <v/>
      </c>
      <c r="X91" s="78" t="str">
        <f t="shared" ca="1" si="3"/>
        <v/>
      </c>
      <c r="Y91" s="80"/>
      <c r="Z91" s="80"/>
      <c r="AA91" s="80"/>
      <c r="AB91" s="95"/>
    </row>
    <row r="92" spans="1:28" ht="30" customHeight="1" x14ac:dyDescent="0.2">
      <c r="A92" s="92"/>
      <c r="B92" s="79"/>
      <c r="C92" s="73" t="str">
        <f>IF($B92="","",_xlfn.IFNA(_xlfn.XLOOKUP($B92,'Task Monitoring'!$A:$A,'Task Monitoring'!$B:$B),"Không tìm thấy Task ID"))</f>
        <v/>
      </c>
      <c r="D92" s="73" t="str">
        <f>IF($B92="","",_xlfn.IFNA(_xlfn.XLOOKUP($B92,'Task Monitoring'!$A:$A,'Task Monitoring'!$C:$C),"Không tìm thấy Task ID"))</f>
        <v/>
      </c>
      <c r="E92" s="79"/>
      <c r="F92" s="80"/>
      <c r="G92" s="80"/>
      <c r="H92" s="80"/>
      <c r="I92" s="80"/>
      <c r="J92" s="79"/>
      <c r="K92" s="81"/>
      <c r="L92" s="81"/>
      <c r="M92" s="81"/>
      <c r="N92" s="81"/>
      <c r="O92" s="79"/>
      <c r="P92" s="79"/>
      <c r="Q92" s="79"/>
      <c r="R92" s="79"/>
      <c r="S92" s="82"/>
      <c r="T92" s="82"/>
      <c r="U92" s="82"/>
      <c r="V92" s="82"/>
      <c r="W92" s="77" t="str">
        <f t="shared" ca="1" si="2"/>
        <v/>
      </c>
      <c r="X92" s="78" t="str">
        <f t="shared" ca="1" si="3"/>
        <v/>
      </c>
      <c r="Y92" s="80"/>
      <c r="Z92" s="80"/>
      <c r="AA92" s="80"/>
      <c r="AB92" s="95"/>
    </row>
    <row r="93" spans="1:28" ht="30" customHeight="1" x14ac:dyDescent="0.2">
      <c r="A93" s="92"/>
      <c r="B93" s="79"/>
      <c r="C93" s="73" t="str">
        <f>IF($B93="","",_xlfn.IFNA(_xlfn.XLOOKUP($B93,'Task Monitoring'!$A:$A,'Task Monitoring'!$B:$B),"Không tìm thấy Task ID"))</f>
        <v/>
      </c>
      <c r="D93" s="73" t="str">
        <f>IF($B93="","",_xlfn.IFNA(_xlfn.XLOOKUP($B93,'Task Monitoring'!$A:$A,'Task Monitoring'!$C:$C),"Không tìm thấy Task ID"))</f>
        <v/>
      </c>
      <c r="E93" s="79"/>
      <c r="F93" s="80"/>
      <c r="G93" s="80"/>
      <c r="H93" s="80"/>
      <c r="I93" s="80"/>
      <c r="J93" s="79"/>
      <c r="K93" s="81"/>
      <c r="L93" s="81"/>
      <c r="M93" s="81"/>
      <c r="N93" s="81"/>
      <c r="O93" s="79"/>
      <c r="P93" s="79"/>
      <c r="Q93" s="79"/>
      <c r="R93" s="79"/>
      <c r="S93" s="82"/>
      <c r="T93" s="82"/>
      <c r="U93" s="82"/>
      <c r="V93" s="82"/>
      <c r="W93" s="77" t="str">
        <f t="shared" ca="1" si="2"/>
        <v/>
      </c>
      <c r="X93" s="78" t="str">
        <f t="shared" ca="1" si="3"/>
        <v/>
      </c>
      <c r="Y93" s="80"/>
      <c r="Z93" s="80"/>
      <c r="AA93" s="80"/>
      <c r="AB93" s="95"/>
    </row>
    <row r="94" spans="1:28" ht="30" customHeight="1" x14ac:dyDescent="0.2">
      <c r="A94" s="92"/>
      <c r="B94" s="79"/>
      <c r="C94" s="73" t="str">
        <f>IF($B94="","",_xlfn.IFNA(_xlfn.XLOOKUP($B94,'Task Monitoring'!$A:$A,'Task Monitoring'!$B:$B),"Không tìm thấy Task ID"))</f>
        <v/>
      </c>
      <c r="D94" s="73" t="str">
        <f>IF($B94="","",_xlfn.IFNA(_xlfn.XLOOKUP($B94,'Task Monitoring'!$A:$A,'Task Monitoring'!$C:$C),"Không tìm thấy Task ID"))</f>
        <v/>
      </c>
      <c r="E94" s="79"/>
      <c r="F94" s="80"/>
      <c r="G94" s="80"/>
      <c r="H94" s="80"/>
      <c r="I94" s="80"/>
      <c r="J94" s="79"/>
      <c r="K94" s="81"/>
      <c r="L94" s="81"/>
      <c r="M94" s="81"/>
      <c r="N94" s="81"/>
      <c r="O94" s="79"/>
      <c r="P94" s="79"/>
      <c r="Q94" s="79"/>
      <c r="R94" s="79"/>
      <c r="S94" s="82"/>
      <c r="T94" s="82"/>
      <c r="U94" s="82"/>
      <c r="V94" s="82"/>
      <c r="W94" s="77" t="str">
        <f t="shared" ca="1" si="2"/>
        <v/>
      </c>
      <c r="X94" s="78" t="str">
        <f t="shared" ca="1" si="3"/>
        <v/>
      </c>
      <c r="Y94" s="80"/>
      <c r="Z94" s="80"/>
      <c r="AA94" s="80"/>
      <c r="AB94" s="95"/>
    </row>
    <row r="95" spans="1:28" ht="30" customHeight="1" x14ac:dyDescent="0.2">
      <c r="A95" s="92"/>
      <c r="B95" s="79"/>
      <c r="C95" s="73" t="str">
        <f>IF($B95="","",_xlfn.IFNA(_xlfn.XLOOKUP($B95,'Task Monitoring'!$A:$A,'Task Monitoring'!$B:$B),"Không tìm thấy Task ID"))</f>
        <v/>
      </c>
      <c r="D95" s="73" t="str">
        <f>IF($B95="","",_xlfn.IFNA(_xlfn.XLOOKUP($B95,'Task Monitoring'!$A:$A,'Task Monitoring'!$C:$C),"Không tìm thấy Task ID"))</f>
        <v/>
      </c>
      <c r="E95" s="79"/>
      <c r="F95" s="80"/>
      <c r="G95" s="80"/>
      <c r="H95" s="80"/>
      <c r="I95" s="80"/>
      <c r="J95" s="79"/>
      <c r="K95" s="81"/>
      <c r="L95" s="81"/>
      <c r="M95" s="81"/>
      <c r="N95" s="81"/>
      <c r="O95" s="79"/>
      <c r="P95" s="79"/>
      <c r="Q95" s="79"/>
      <c r="R95" s="79"/>
      <c r="S95" s="82"/>
      <c r="T95" s="82"/>
      <c r="U95" s="82"/>
      <c r="V95" s="82"/>
      <c r="W95" s="77" t="str">
        <f t="shared" ca="1" si="2"/>
        <v/>
      </c>
      <c r="X95" s="78" t="str">
        <f t="shared" ca="1" si="3"/>
        <v/>
      </c>
      <c r="Y95" s="80"/>
      <c r="Z95" s="80"/>
      <c r="AA95" s="80"/>
      <c r="AB95" s="95"/>
    </row>
    <row r="96" spans="1:28" ht="30" customHeight="1" x14ac:dyDescent="0.2">
      <c r="A96" s="92"/>
      <c r="B96" s="79"/>
      <c r="C96" s="73" t="str">
        <f>IF($B96="","",_xlfn.IFNA(_xlfn.XLOOKUP($B96,'Task Monitoring'!$A:$A,'Task Monitoring'!$B:$B),"Không tìm thấy Task ID"))</f>
        <v/>
      </c>
      <c r="D96" s="73" t="str">
        <f>IF($B96="","",_xlfn.IFNA(_xlfn.XLOOKUP($B96,'Task Monitoring'!$A:$A,'Task Monitoring'!$C:$C),"Không tìm thấy Task ID"))</f>
        <v/>
      </c>
      <c r="E96" s="79"/>
      <c r="F96" s="80"/>
      <c r="G96" s="80"/>
      <c r="H96" s="80"/>
      <c r="I96" s="80"/>
      <c r="J96" s="79"/>
      <c r="K96" s="81"/>
      <c r="L96" s="81"/>
      <c r="M96" s="81"/>
      <c r="N96" s="81"/>
      <c r="O96" s="79"/>
      <c r="P96" s="79"/>
      <c r="Q96" s="79"/>
      <c r="R96" s="79"/>
      <c r="S96" s="82"/>
      <c r="T96" s="82"/>
      <c r="U96" s="82"/>
      <c r="V96" s="82"/>
      <c r="W96" s="77" t="str">
        <f t="shared" ca="1" si="2"/>
        <v/>
      </c>
      <c r="X96" s="78" t="str">
        <f t="shared" ca="1" si="3"/>
        <v/>
      </c>
      <c r="Y96" s="80"/>
      <c r="Z96" s="80"/>
      <c r="AA96" s="80"/>
      <c r="AB96" s="95"/>
    </row>
    <row r="97" spans="1:28" ht="30" customHeight="1" x14ac:dyDescent="0.2">
      <c r="A97" s="92"/>
      <c r="B97" s="79"/>
      <c r="C97" s="73" t="str">
        <f>IF($B97="","",_xlfn.IFNA(_xlfn.XLOOKUP($B97,'Task Monitoring'!$A:$A,'Task Monitoring'!$B:$B),"Không tìm thấy Task ID"))</f>
        <v/>
      </c>
      <c r="D97" s="73" t="str">
        <f>IF($B97="","",_xlfn.IFNA(_xlfn.XLOOKUP($B97,'Task Monitoring'!$A:$A,'Task Monitoring'!$C:$C),"Không tìm thấy Task ID"))</f>
        <v/>
      </c>
      <c r="E97" s="79"/>
      <c r="F97" s="80"/>
      <c r="G97" s="80"/>
      <c r="H97" s="80"/>
      <c r="I97" s="80"/>
      <c r="J97" s="79"/>
      <c r="K97" s="81"/>
      <c r="L97" s="81"/>
      <c r="M97" s="81"/>
      <c r="N97" s="81"/>
      <c r="O97" s="79"/>
      <c r="P97" s="79"/>
      <c r="Q97" s="79"/>
      <c r="R97" s="79"/>
      <c r="S97" s="82"/>
      <c r="T97" s="82"/>
      <c r="U97" s="82"/>
      <c r="V97" s="82"/>
      <c r="W97" s="77" t="str">
        <f t="shared" ca="1" si="2"/>
        <v/>
      </c>
      <c r="X97" s="78" t="str">
        <f t="shared" ca="1" si="3"/>
        <v/>
      </c>
      <c r="Y97" s="80"/>
      <c r="Z97" s="80"/>
      <c r="AA97" s="80"/>
      <c r="AB97" s="95"/>
    </row>
    <row r="98" spans="1:28" ht="30" customHeight="1" x14ac:dyDescent="0.2">
      <c r="A98" s="92"/>
      <c r="B98" s="79"/>
      <c r="C98" s="73" t="str">
        <f>IF($B98="","",_xlfn.IFNA(_xlfn.XLOOKUP($B98,'Task Monitoring'!$A:$A,'Task Monitoring'!$B:$B),"Không tìm thấy Task ID"))</f>
        <v/>
      </c>
      <c r="D98" s="73" t="str">
        <f>IF($B98="","",_xlfn.IFNA(_xlfn.XLOOKUP($B98,'Task Monitoring'!$A:$A,'Task Monitoring'!$C:$C),"Không tìm thấy Task ID"))</f>
        <v/>
      </c>
      <c r="E98" s="79"/>
      <c r="F98" s="80"/>
      <c r="G98" s="80"/>
      <c r="H98" s="80"/>
      <c r="I98" s="80"/>
      <c r="J98" s="79"/>
      <c r="K98" s="81"/>
      <c r="L98" s="81"/>
      <c r="M98" s="81"/>
      <c r="N98" s="81"/>
      <c r="O98" s="79"/>
      <c r="P98" s="79"/>
      <c r="Q98" s="79"/>
      <c r="R98" s="79"/>
      <c r="S98" s="82"/>
      <c r="T98" s="82"/>
      <c r="U98" s="82"/>
      <c r="V98" s="82"/>
      <c r="W98" s="77" t="str">
        <f t="shared" ca="1" si="2"/>
        <v/>
      </c>
      <c r="X98" s="78" t="str">
        <f t="shared" ca="1" si="3"/>
        <v/>
      </c>
      <c r="Y98" s="80"/>
      <c r="Z98" s="80"/>
      <c r="AA98" s="80"/>
      <c r="AB98" s="95"/>
    </row>
    <row r="99" spans="1:28" ht="30" customHeight="1" x14ac:dyDescent="0.2">
      <c r="A99" s="92"/>
      <c r="B99" s="79"/>
      <c r="C99" s="73" t="str">
        <f>IF($B99="","",_xlfn.IFNA(_xlfn.XLOOKUP($B99,'Task Monitoring'!$A:$A,'Task Monitoring'!$B:$B),"Không tìm thấy Task ID"))</f>
        <v/>
      </c>
      <c r="D99" s="73" t="str">
        <f>IF($B99="","",_xlfn.IFNA(_xlfn.XLOOKUP($B99,'Task Monitoring'!$A:$A,'Task Monitoring'!$C:$C),"Không tìm thấy Task ID"))</f>
        <v/>
      </c>
      <c r="E99" s="79"/>
      <c r="F99" s="80"/>
      <c r="G99" s="80"/>
      <c r="H99" s="80"/>
      <c r="I99" s="80"/>
      <c r="J99" s="79"/>
      <c r="K99" s="81"/>
      <c r="L99" s="81"/>
      <c r="M99" s="81"/>
      <c r="N99" s="81"/>
      <c r="O99" s="79"/>
      <c r="P99" s="79"/>
      <c r="Q99" s="79"/>
      <c r="R99" s="79"/>
      <c r="S99" s="82"/>
      <c r="T99" s="82"/>
      <c r="U99" s="82"/>
      <c r="V99" s="82"/>
      <c r="W99" s="77" t="str">
        <f t="shared" ca="1" si="2"/>
        <v/>
      </c>
      <c r="X99" s="78" t="str">
        <f t="shared" ca="1" si="3"/>
        <v/>
      </c>
      <c r="Y99" s="80"/>
      <c r="Z99" s="80"/>
      <c r="AA99" s="80"/>
      <c r="AB99" s="95"/>
    </row>
    <row r="100" spans="1:28" ht="30" customHeight="1" x14ac:dyDescent="0.2">
      <c r="A100" s="92"/>
      <c r="B100" s="79"/>
      <c r="C100" s="73" t="str">
        <f>IF($B100="","",_xlfn.IFNA(_xlfn.XLOOKUP($B100,'Task Monitoring'!$A:$A,'Task Monitoring'!$B:$B),"Không tìm thấy Task ID"))</f>
        <v/>
      </c>
      <c r="D100" s="73" t="str">
        <f>IF($B100="","",_xlfn.IFNA(_xlfn.XLOOKUP($B100,'Task Monitoring'!$A:$A,'Task Monitoring'!$C:$C),"Không tìm thấy Task ID"))</f>
        <v/>
      </c>
      <c r="E100" s="79"/>
      <c r="F100" s="80"/>
      <c r="G100" s="80"/>
      <c r="H100" s="80"/>
      <c r="I100" s="80"/>
      <c r="J100" s="79"/>
      <c r="K100" s="81"/>
      <c r="L100" s="81"/>
      <c r="M100" s="81"/>
      <c r="N100" s="81"/>
      <c r="O100" s="79"/>
      <c r="P100" s="79"/>
      <c r="Q100" s="79"/>
      <c r="R100" s="79"/>
      <c r="S100" s="82"/>
      <c r="T100" s="82"/>
      <c r="U100" s="82"/>
      <c r="V100" s="82"/>
      <c r="W100" s="77" t="str">
        <f t="shared" ca="1" si="2"/>
        <v/>
      </c>
      <c r="X100" s="78" t="str">
        <f t="shared" ca="1" si="3"/>
        <v/>
      </c>
      <c r="Y100" s="80"/>
      <c r="Z100" s="80"/>
      <c r="AA100" s="80"/>
      <c r="AB100" s="95"/>
    </row>
    <row r="101" spans="1:28" ht="30" customHeight="1" x14ac:dyDescent="0.2">
      <c r="A101" s="92"/>
      <c r="B101" s="79"/>
      <c r="C101" s="73" t="str">
        <f>IF($B101="","",_xlfn.IFNA(_xlfn.XLOOKUP($B101,'Task Monitoring'!$A:$A,'Task Monitoring'!$B:$B),"Không tìm thấy Task ID"))</f>
        <v/>
      </c>
      <c r="D101" s="73" t="str">
        <f>IF($B101="","",_xlfn.IFNA(_xlfn.XLOOKUP($B101,'Task Monitoring'!$A:$A,'Task Monitoring'!$C:$C),"Không tìm thấy Task ID"))</f>
        <v/>
      </c>
      <c r="E101" s="79"/>
      <c r="F101" s="80"/>
      <c r="G101" s="80"/>
      <c r="H101" s="80"/>
      <c r="I101" s="80"/>
      <c r="J101" s="79"/>
      <c r="K101" s="81"/>
      <c r="L101" s="81"/>
      <c r="M101" s="81"/>
      <c r="N101" s="81"/>
      <c r="O101" s="79"/>
      <c r="P101" s="79"/>
      <c r="Q101" s="79"/>
      <c r="R101" s="79"/>
      <c r="S101" s="82"/>
      <c r="T101" s="82"/>
      <c r="U101" s="82"/>
      <c r="V101" s="82"/>
      <c r="W101" s="77" t="str">
        <f t="shared" ca="1" si="2"/>
        <v/>
      </c>
      <c r="X101" s="78" t="str">
        <f t="shared" ca="1" si="3"/>
        <v/>
      </c>
      <c r="Y101" s="80"/>
      <c r="Z101" s="80"/>
      <c r="AA101" s="80"/>
      <c r="AB101" s="95"/>
    </row>
    <row r="102" spans="1:28" ht="30" customHeight="1" x14ac:dyDescent="0.2">
      <c r="A102" s="92"/>
      <c r="B102" s="79"/>
      <c r="C102" s="73" t="str">
        <f>IF($B102="","",_xlfn.IFNA(_xlfn.XLOOKUP($B102,'Task Monitoring'!$A:$A,'Task Monitoring'!$B:$B),"Không tìm thấy Task ID"))</f>
        <v/>
      </c>
      <c r="D102" s="73" t="str">
        <f>IF($B102="","",_xlfn.IFNA(_xlfn.XLOOKUP($B102,'Task Monitoring'!$A:$A,'Task Monitoring'!$C:$C),"Không tìm thấy Task ID"))</f>
        <v/>
      </c>
      <c r="E102" s="79"/>
      <c r="F102" s="80"/>
      <c r="G102" s="80"/>
      <c r="H102" s="80"/>
      <c r="I102" s="80"/>
      <c r="J102" s="79"/>
      <c r="K102" s="81"/>
      <c r="L102" s="81"/>
      <c r="M102" s="81"/>
      <c r="N102" s="81"/>
      <c r="O102" s="79"/>
      <c r="P102" s="79"/>
      <c r="Q102" s="79"/>
      <c r="R102" s="79"/>
      <c r="S102" s="82"/>
      <c r="T102" s="82"/>
      <c r="U102" s="82"/>
      <c r="V102" s="82"/>
      <c r="W102" s="77" t="str">
        <f t="shared" ca="1" si="2"/>
        <v/>
      </c>
      <c r="X102" s="78" t="str">
        <f t="shared" ca="1" si="3"/>
        <v/>
      </c>
      <c r="Y102" s="80"/>
      <c r="Z102" s="80"/>
      <c r="AA102" s="80"/>
      <c r="AB102" s="95"/>
    </row>
    <row r="103" spans="1:28" ht="30" customHeight="1" x14ac:dyDescent="0.2">
      <c r="A103" s="92"/>
      <c r="B103" s="79"/>
      <c r="C103" s="73" t="str">
        <f>IF($B103="","",_xlfn.IFNA(_xlfn.XLOOKUP($B103,'Task Monitoring'!$A:$A,'Task Monitoring'!$B:$B),"Không tìm thấy Task ID"))</f>
        <v/>
      </c>
      <c r="D103" s="73" t="str">
        <f>IF($B103="","",_xlfn.IFNA(_xlfn.XLOOKUP($B103,'Task Monitoring'!$A:$A,'Task Monitoring'!$C:$C),"Không tìm thấy Task ID"))</f>
        <v/>
      </c>
      <c r="E103" s="79"/>
      <c r="F103" s="80"/>
      <c r="G103" s="80"/>
      <c r="H103" s="80"/>
      <c r="I103" s="80"/>
      <c r="J103" s="79"/>
      <c r="K103" s="81"/>
      <c r="L103" s="81"/>
      <c r="M103" s="81"/>
      <c r="N103" s="81"/>
      <c r="O103" s="79"/>
      <c r="P103" s="79"/>
      <c r="Q103" s="79"/>
      <c r="R103" s="79"/>
      <c r="S103" s="82"/>
      <c r="T103" s="82"/>
      <c r="U103" s="82"/>
      <c r="V103" s="82"/>
      <c r="W103" s="77" t="str">
        <f t="shared" ca="1" si="2"/>
        <v/>
      </c>
      <c r="X103" s="78" t="str">
        <f t="shared" ca="1" si="3"/>
        <v/>
      </c>
      <c r="Y103" s="80"/>
      <c r="Z103" s="80"/>
      <c r="AA103" s="80"/>
      <c r="AB103" s="95"/>
    </row>
    <row r="104" spans="1:28" ht="30" customHeight="1" x14ac:dyDescent="0.2">
      <c r="A104" s="92"/>
      <c r="B104" s="79"/>
      <c r="C104" s="73" t="str">
        <f>IF($B104="","",_xlfn.IFNA(_xlfn.XLOOKUP($B104,'Task Monitoring'!$A:$A,'Task Monitoring'!$B:$B),"Không tìm thấy Task ID"))</f>
        <v/>
      </c>
      <c r="D104" s="73" t="str">
        <f>IF($B104="","",_xlfn.IFNA(_xlfn.XLOOKUP($B104,'Task Monitoring'!$A:$A,'Task Monitoring'!$C:$C),"Không tìm thấy Task ID"))</f>
        <v/>
      </c>
      <c r="E104" s="79"/>
      <c r="F104" s="80"/>
      <c r="G104" s="80"/>
      <c r="H104" s="80"/>
      <c r="I104" s="80"/>
      <c r="J104" s="79"/>
      <c r="K104" s="81"/>
      <c r="L104" s="81"/>
      <c r="M104" s="81"/>
      <c r="N104" s="81"/>
      <c r="O104" s="79"/>
      <c r="P104" s="79"/>
      <c r="Q104" s="79"/>
      <c r="R104" s="79"/>
      <c r="S104" s="82"/>
      <c r="T104" s="82"/>
      <c r="U104" s="82"/>
      <c r="V104" s="82"/>
      <c r="W104" s="77" t="str">
        <f t="shared" ca="1" si="2"/>
        <v/>
      </c>
      <c r="X104" s="78" t="str">
        <f t="shared" ca="1" si="3"/>
        <v/>
      </c>
      <c r="Y104" s="80"/>
      <c r="Z104" s="80"/>
      <c r="AA104" s="80"/>
      <c r="AB104" s="95"/>
    </row>
    <row r="105" spans="1:28" ht="30" customHeight="1" x14ac:dyDescent="0.2">
      <c r="A105" s="92"/>
      <c r="B105" s="79"/>
      <c r="C105" s="73" t="str">
        <f>IF($B105="","",_xlfn.IFNA(_xlfn.XLOOKUP($B105,'Task Monitoring'!$A:$A,'Task Monitoring'!$B:$B),"Không tìm thấy Task ID"))</f>
        <v/>
      </c>
      <c r="D105" s="73" t="str">
        <f>IF($B105="","",_xlfn.IFNA(_xlfn.XLOOKUP($B105,'Task Monitoring'!$A:$A,'Task Monitoring'!$C:$C),"Không tìm thấy Task ID"))</f>
        <v/>
      </c>
      <c r="E105" s="79"/>
      <c r="F105" s="80"/>
      <c r="G105" s="80"/>
      <c r="H105" s="80"/>
      <c r="I105" s="80"/>
      <c r="J105" s="79"/>
      <c r="K105" s="81"/>
      <c r="L105" s="81"/>
      <c r="M105" s="81"/>
      <c r="N105" s="81"/>
      <c r="O105" s="79"/>
      <c r="P105" s="79"/>
      <c r="Q105" s="79"/>
      <c r="R105" s="79"/>
      <c r="S105" s="82"/>
      <c r="T105" s="82"/>
      <c r="U105" s="82"/>
      <c r="V105" s="82"/>
      <c r="W105" s="77" t="str">
        <f t="shared" ca="1" si="2"/>
        <v/>
      </c>
      <c r="X105" s="78" t="str">
        <f t="shared" ca="1" si="3"/>
        <v/>
      </c>
      <c r="Y105" s="80"/>
      <c r="Z105" s="80"/>
      <c r="AA105" s="80"/>
      <c r="AB105" s="95"/>
    </row>
    <row r="106" spans="1:28" ht="30" customHeight="1" x14ac:dyDescent="0.2">
      <c r="A106" s="92"/>
      <c r="B106" s="79"/>
      <c r="C106" s="73" t="str">
        <f>IF($B106="","",_xlfn.IFNA(_xlfn.XLOOKUP($B106,'Task Monitoring'!$A:$A,'Task Monitoring'!$B:$B),"Không tìm thấy Task ID"))</f>
        <v/>
      </c>
      <c r="D106" s="73" t="str">
        <f>IF($B106="","",_xlfn.IFNA(_xlfn.XLOOKUP($B106,'Task Monitoring'!$A:$A,'Task Monitoring'!$C:$C),"Không tìm thấy Task ID"))</f>
        <v/>
      </c>
      <c r="E106" s="79"/>
      <c r="F106" s="80"/>
      <c r="G106" s="80"/>
      <c r="H106" s="80"/>
      <c r="I106" s="80"/>
      <c r="J106" s="79"/>
      <c r="K106" s="81"/>
      <c r="L106" s="81"/>
      <c r="M106" s="81"/>
      <c r="N106" s="81"/>
      <c r="O106" s="79"/>
      <c r="P106" s="79"/>
      <c r="Q106" s="79"/>
      <c r="R106" s="79"/>
      <c r="S106" s="82"/>
      <c r="T106" s="82"/>
      <c r="U106" s="82"/>
      <c r="V106" s="82"/>
      <c r="W106" s="77" t="str">
        <f t="shared" ca="1" si="2"/>
        <v/>
      </c>
      <c r="X106" s="78" t="str">
        <f t="shared" ca="1" si="3"/>
        <v/>
      </c>
      <c r="Y106" s="80"/>
      <c r="Z106" s="80"/>
      <c r="AA106" s="80"/>
      <c r="AB106" s="95"/>
    </row>
    <row r="107" spans="1:28" ht="30" customHeight="1" x14ac:dyDescent="0.2">
      <c r="A107" s="92"/>
      <c r="B107" s="79"/>
      <c r="C107" s="73" t="str">
        <f>IF($B107="","",_xlfn.IFNA(_xlfn.XLOOKUP($B107,'Task Monitoring'!$A:$A,'Task Monitoring'!$B:$B),"Không tìm thấy Task ID"))</f>
        <v/>
      </c>
      <c r="D107" s="73" t="str">
        <f>IF($B107="","",_xlfn.IFNA(_xlfn.XLOOKUP($B107,'Task Monitoring'!$A:$A,'Task Monitoring'!$C:$C),"Không tìm thấy Task ID"))</f>
        <v/>
      </c>
      <c r="E107" s="79"/>
      <c r="F107" s="80"/>
      <c r="G107" s="80"/>
      <c r="H107" s="80"/>
      <c r="I107" s="80"/>
      <c r="J107" s="79"/>
      <c r="K107" s="81"/>
      <c r="L107" s="81"/>
      <c r="M107" s="81"/>
      <c r="N107" s="81"/>
      <c r="O107" s="79"/>
      <c r="P107" s="79"/>
      <c r="Q107" s="79"/>
      <c r="R107" s="79"/>
      <c r="S107" s="82"/>
      <c r="T107" s="82"/>
      <c r="U107" s="82"/>
      <c r="V107" s="82"/>
      <c r="W107" s="77" t="str">
        <f t="shared" ca="1" si="2"/>
        <v/>
      </c>
      <c r="X107" s="78" t="str">
        <f t="shared" ca="1" si="3"/>
        <v/>
      </c>
      <c r="Y107" s="80"/>
      <c r="Z107" s="80"/>
      <c r="AA107" s="80"/>
      <c r="AB107" s="95"/>
    </row>
    <row r="108" spans="1:28" ht="30" customHeight="1" x14ac:dyDescent="0.2">
      <c r="A108" s="92"/>
      <c r="B108" s="79"/>
      <c r="C108" s="73" t="str">
        <f>IF($B108="","",_xlfn.IFNA(_xlfn.XLOOKUP($B108,'Task Monitoring'!$A:$A,'Task Monitoring'!$B:$B),"Không tìm thấy Task ID"))</f>
        <v/>
      </c>
      <c r="D108" s="73" t="str">
        <f>IF($B108="","",_xlfn.IFNA(_xlfn.XLOOKUP($B108,'Task Monitoring'!$A:$A,'Task Monitoring'!$C:$C),"Không tìm thấy Task ID"))</f>
        <v/>
      </c>
      <c r="E108" s="79"/>
      <c r="F108" s="80"/>
      <c r="G108" s="80"/>
      <c r="H108" s="80"/>
      <c r="I108" s="80"/>
      <c r="J108" s="79"/>
      <c r="K108" s="81"/>
      <c r="L108" s="81"/>
      <c r="M108" s="81"/>
      <c r="N108" s="81"/>
      <c r="O108" s="79"/>
      <c r="P108" s="79"/>
      <c r="Q108" s="79"/>
      <c r="R108" s="79"/>
      <c r="S108" s="82"/>
      <c r="T108" s="82"/>
      <c r="U108" s="82"/>
      <c r="V108" s="82"/>
      <c r="W108" s="77" t="str">
        <f t="shared" ca="1" si="2"/>
        <v/>
      </c>
      <c r="X108" s="78" t="str">
        <f t="shared" ca="1" si="3"/>
        <v/>
      </c>
      <c r="Y108" s="80"/>
      <c r="Z108" s="80"/>
      <c r="AA108" s="80"/>
      <c r="AB108" s="95"/>
    </row>
    <row r="109" spans="1:28" ht="30" customHeight="1" x14ac:dyDescent="0.2">
      <c r="A109" s="92"/>
      <c r="B109" s="79"/>
      <c r="C109" s="73" t="str">
        <f>IF($B109="","",_xlfn.IFNA(_xlfn.XLOOKUP($B109,'Task Monitoring'!$A:$A,'Task Monitoring'!$B:$B),"Không tìm thấy Task ID"))</f>
        <v/>
      </c>
      <c r="D109" s="73" t="str">
        <f>IF($B109="","",_xlfn.IFNA(_xlfn.XLOOKUP($B109,'Task Monitoring'!$A:$A,'Task Monitoring'!$C:$C),"Không tìm thấy Task ID"))</f>
        <v/>
      </c>
      <c r="E109" s="79"/>
      <c r="F109" s="80"/>
      <c r="G109" s="80"/>
      <c r="H109" s="80"/>
      <c r="I109" s="80"/>
      <c r="J109" s="79"/>
      <c r="K109" s="81"/>
      <c r="L109" s="81"/>
      <c r="M109" s="81"/>
      <c r="N109" s="81"/>
      <c r="O109" s="79"/>
      <c r="P109" s="79"/>
      <c r="Q109" s="79"/>
      <c r="R109" s="79"/>
      <c r="S109" s="82"/>
      <c r="T109" s="82"/>
      <c r="U109" s="82"/>
      <c r="V109" s="82"/>
      <c r="W109" s="77" t="str">
        <f t="shared" ca="1" si="2"/>
        <v/>
      </c>
      <c r="X109" s="78" t="str">
        <f t="shared" ca="1" si="3"/>
        <v/>
      </c>
      <c r="Y109" s="80"/>
      <c r="Z109" s="80"/>
      <c r="AA109" s="80"/>
      <c r="AB109" s="95"/>
    </row>
    <row r="110" spans="1:28" ht="30" customHeight="1" x14ac:dyDescent="0.2">
      <c r="A110" s="92"/>
      <c r="B110" s="79"/>
      <c r="C110" s="73" t="str">
        <f>IF($B110="","",_xlfn.IFNA(_xlfn.XLOOKUP($B110,'Task Monitoring'!$A:$A,'Task Monitoring'!$B:$B),"Không tìm thấy Task ID"))</f>
        <v/>
      </c>
      <c r="D110" s="73" t="str">
        <f>IF($B110="","",_xlfn.IFNA(_xlfn.XLOOKUP($B110,'Task Monitoring'!$A:$A,'Task Monitoring'!$C:$C),"Không tìm thấy Task ID"))</f>
        <v/>
      </c>
      <c r="E110" s="79"/>
      <c r="F110" s="80"/>
      <c r="G110" s="80"/>
      <c r="H110" s="80"/>
      <c r="I110" s="80"/>
      <c r="J110" s="79"/>
      <c r="K110" s="81"/>
      <c r="L110" s="81"/>
      <c r="M110" s="81"/>
      <c r="N110" s="81"/>
      <c r="O110" s="79"/>
      <c r="P110" s="79"/>
      <c r="Q110" s="79"/>
      <c r="R110" s="79"/>
      <c r="S110" s="82"/>
      <c r="T110" s="82"/>
      <c r="U110" s="82"/>
      <c r="V110" s="82"/>
      <c r="W110" s="77" t="str">
        <f t="shared" ca="1" si="2"/>
        <v/>
      </c>
      <c r="X110" s="78" t="str">
        <f t="shared" ca="1" si="3"/>
        <v/>
      </c>
      <c r="Y110" s="80"/>
      <c r="Z110" s="80"/>
      <c r="AA110" s="80"/>
      <c r="AB110" s="95"/>
    </row>
    <row r="111" spans="1:28" ht="30" customHeight="1" x14ac:dyDescent="0.2">
      <c r="A111" s="92"/>
      <c r="B111" s="79"/>
      <c r="C111" s="73" t="str">
        <f>IF($B111="","",_xlfn.IFNA(_xlfn.XLOOKUP($B111,'Task Monitoring'!$A:$A,'Task Monitoring'!$B:$B),"Không tìm thấy Task ID"))</f>
        <v/>
      </c>
      <c r="D111" s="73" t="str">
        <f>IF($B111="","",_xlfn.IFNA(_xlfn.XLOOKUP($B111,'Task Monitoring'!$A:$A,'Task Monitoring'!$C:$C),"Không tìm thấy Task ID"))</f>
        <v/>
      </c>
      <c r="E111" s="79"/>
      <c r="F111" s="80"/>
      <c r="G111" s="80"/>
      <c r="H111" s="80"/>
      <c r="I111" s="80"/>
      <c r="J111" s="79"/>
      <c r="K111" s="81"/>
      <c r="L111" s="81"/>
      <c r="M111" s="81"/>
      <c r="N111" s="81"/>
      <c r="O111" s="79"/>
      <c r="P111" s="79"/>
      <c r="Q111" s="79"/>
      <c r="R111" s="79"/>
      <c r="S111" s="82"/>
      <c r="T111" s="82"/>
      <c r="U111" s="82"/>
      <c r="V111" s="82"/>
      <c r="W111" s="77" t="str">
        <f t="shared" ca="1" si="2"/>
        <v/>
      </c>
      <c r="X111" s="78" t="str">
        <f t="shared" ca="1" si="3"/>
        <v/>
      </c>
      <c r="Y111" s="80"/>
      <c r="Z111" s="80"/>
      <c r="AA111" s="80"/>
      <c r="AB111" s="95"/>
    </row>
    <row r="112" spans="1:28" ht="30" customHeight="1" x14ac:dyDescent="0.2">
      <c r="A112" s="92"/>
      <c r="B112" s="79"/>
      <c r="C112" s="73" t="str">
        <f>IF($B112="","",_xlfn.IFNA(_xlfn.XLOOKUP($B112,'Task Monitoring'!$A:$A,'Task Monitoring'!$B:$B),"Không tìm thấy Task ID"))</f>
        <v/>
      </c>
      <c r="D112" s="73" t="str">
        <f>IF($B112="","",_xlfn.IFNA(_xlfn.XLOOKUP($B112,'Task Monitoring'!$A:$A,'Task Monitoring'!$C:$C),"Không tìm thấy Task ID"))</f>
        <v/>
      </c>
      <c r="E112" s="79"/>
      <c r="F112" s="80"/>
      <c r="G112" s="80"/>
      <c r="H112" s="80"/>
      <c r="I112" s="80"/>
      <c r="J112" s="79"/>
      <c r="K112" s="81"/>
      <c r="L112" s="81"/>
      <c r="M112" s="81"/>
      <c r="N112" s="81"/>
      <c r="O112" s="79"/>
      <c r="P112" s="79"/>
      <c r="Q112" s="79"/>
      <c r="R112" s="79"/>
      <c r="S112" s="82"/>
      <c r="T112" s="82"/>
      <c r="U112" s="82"/>
      <c r="V112" s="82"/>
      <c r="W112" s="77" t="str">
        <f t="shared" ca="1" si="2"/>
        <v/>
      </c>
      <c r="X112" s="78" t="str">
        <f t="shared" ca="1" si="3"/>
        <v/>
      </c>
      <c r="Y112" s="80"/>
      <c r="Z112" s="80"/>
      <c r="AA112" s="80"/>
      <c r="AB112" s="95"/>
    </row>
    <row r="113" spans="1:28" ht="30" customHeight="1" x14ac:dyDescent="0.2">
      <c r="A113" s="92"/>
      <c r="B113" s="79"/>
      <c r="C113" s="73" t="str">
        <f>IF($B113="","",_xlfn.IFNA(_xlfn.XLOOKUP($B113,'Task Monitoring'!$A:$A,'Task Monitoring'!$B:$B),"Không tìm thấy Task ID"))</f>
        <v/>
      </c>
      <c r="D113" s="73" t="str">
        <f>IF($B113="","",_xlfn.IFNA(_xlfn.XLOOKUP($B113,'Task Monitoring'!$A:$A,'Task Monitoring'!$C:$C),"Không tìm thấy Task ID"))</f>
        <v/>
      </c>
      <c r="E113" s="79"/>
      <c r="F113" s="80"/>
      <c r="G113" s="80"/>
      <c r="H113" s="80"/>
      <c r="I113" s="80"/>
      <c r="J113" s="79"/>
      <c r="K113" s="81"/>
      <c r="L113" s="81"/>
      <c r="M113" s="81"/>
      <c r="N113" s="81"/>
      <c r="O113" s="79"/>
      <c r="P113" s="79"/>
      <c r="Q113" s="79"/>
      <c r="R113" s="79"/>
      <c r="S113" s="82"/>
      <c r="T113" s="82"/>
      <c r="U113" s="82"/>
      <c r="V113" s="82"/>
      <c r="W113" s="77" t="str">
        <f t="shared" ca="1" si="2"/>
        <v/>
      </c>
      <c r="X113" s="78" t="str">
        <f t="shared" ca="1" si="3"/>
        <v/>
      </c>
      <c r="Y113" s="80"/>
      <c r="Z113" s="80"/>
      <c r="AA113" s="80"/>
      <c r="AB113" s="95"/>
    </row>
    <row r="114" spans="1:28" ht="30" customHeight="1" x14ac:dyDescent="0.2">
      <c r="A114" s="92"/>
      <c r="B114" s="79"/>
      <c r="C114" s="73" t="str">
        <f>IF($B114="","",_xlfn.IFNA(_xlfn.XLOOKUP($B114,'Task Monitoring'!$A:$A,'Task Monitoring'!$B:$B),"Không tìm thấy Task ID"))</f>
        <v/>
      </c>
      <c r="D114" s="73" t="str">
        <f>IF($B114="","",_xlfn.IFNA(_xlfn.XLOOKUP($B114,'Task Monitoring'!$A:$A,'Task Monitoring'!$C:$C),"Không tìm thấy Task ID"))</f>
        <v/>
      </c>
      <c r="E114" s="79"/>
      <c r="F114" s="80"/>
      <c r="G114" s="80"/>
      <c r="H114" s="80"/>
      <c r="I114" s="80"/>
      <c r="J114" s="79"/>
      <c r="K114" s="81"/>
      <c r="L114" s="81"/>
      <c r="M114" s="81"/>
      <c r="N114" s="81"/>
      <c r="O114" s="79"/>
      <c r="P114" s="79"/>
      <c r="Q114" s="79"/>
      <c r="R114" s="79"/>
      <c r="S114" s="82"/>
      <c r="T114" s="82"/>
      <c r="U114" s="82"/>
      <c r="V114" s="82"/>
      <c r="W114" s="77" t="str">
        <f t="shared" ca="1" si="2"/>
        <v/>
      </c>
      <c r="X114" s="78" t="str">
        <f t="shared" ca="1" si="3"/>
        <v/>
      </c>
      <c r="Y114" s="80"/>
      <c r="Z114" s="80"/>
      <c r="AA114" s="80"/>
      <c r="AB114" s="95"/>
    </row>
    <row r="115" spans="1:28" ht="30" customHeight="1" x14ac:dyDescent="0.2">
      <c r="A115" s="92"/>
      <c r="B115" s="79"/>
      <c r="C115" s="73" t="str">
        <f>IF($B115="","",_xlfn.IFNA(_xlfn.XLOOKUP($B115,'Task Monitoring'!$A:$A,'Task Monitoring'!$B:$B),"Không tìm thấy Task ID"))</f>
        <v/>
      </c>
      <c r="D115" s="73" t="str">
        <f>IF($B115="","",_xlfn.IFNA(_xlfn.XLOOKUP($B115,'Task Monitoring'!$A:$A,'Task Monitoring'!$C:$C),"Không tìm thấy Task ID"))</f>
        <v/>
      </c>
      <c r="E115" s="79"/>
      <c r="F115" s="80"/>
      <c r="G115" s="80"/>
      <c r="H115" s="80"/>
      <c r="I115" s="80"/>
      <c r="J115" s="79"/>
      <c r="K115" s="81"/>
      <c r="L115" s="81"/>
      <c r="M115" s="81"/>
      <c r="N115" s="81"/>
      <c r="O115" s="79"/>
      <c r="P115" s="79"/>
      <c r="Q115" s="79"/>
      <c r="R115" s="79"/>
      <c r="S115" s="82"/>
      <c r="T115" s="82"/>
      <c r="U115" s="82"/>
      <c r="V115" s="82"/>
      <c r="W115" s="77" t="str">
        <f t="shared" ca="1" si="2"/>
        <v/>
      </c>
      <c r="X115" s="78" t="str">
        <f t="shared" ca="1" si="3"/>
        <v/>
      </c>
      <c r="Y115" s="80"/>
      <c r="Z115" s="80"/>
      <c r="AA115" s="80"/>
      <c r="AB115" s="95"/>
    </row>
    <row r="116" spans="1:28" ht="30" customHeight="1" x14ac:dyDescent="0.2">
      <c r="A116" s="92"/>
      <c r="B116" s="79"/>
      <c r="C116" s="73" t="str">
        <f>IF($B116="","",_xlfn.IFNA(_xlfn.XLOOKUP($B116,'Task Monitoring'!$A:$A,'Task Monitoring'!$B:$B),"Không tìm thấy Task ID"))</f>
        <v/>
      </c>
      <c r="D116" s="73" t="str">
        <f>IF($B116="","",_xlfn.IFNA(_xlfn.XLOOKUP($B116,'Task Monitoring'!$A:$A,'Task Monitoring'!$C:$C),"Không tìm thấy Task ID"))</f>
        <v/>
      </c>
      <c r="E116" s="79"/>
      <c r="F116" s="80"/>
      <c r="G116" s="80"/>
      <c r="H116" s="80"/>
      <c r="I116" s="80"/>
      <c r="J116" s="79"/>
      <c r="K116" s="81"/>
      <c r="L116" s="81"/>
      <c r="M116" s="81"/>
      <c r="N116" s="81"/>
      <c r="O116" s="79"/>
      <c r="P116" s="79"/>
      <c r="Q116" s="79"/>
      <c r="R116" s="79"/>
      <c r="S116" s="82"/>
      <c r="T116" s="82"/>
      <c r="U116" s="82"/>
      <c r="V116" s="82"/>
      <c r="W116" s="77" t="str">
        <f t="shared" ca="1" si="2"/>
        <v/>
      </c>
      <c r="X116" s="78" t="str">
        <f t="shared" ca="1" si="3"/>
        <v/>
      </c>
      <c r="Y116" s="80"/>
      <c r="Z116" s="80"/>
      <c r="AA116" s="80"/>
      <c r="AB116" s="95"/>
    </row>
    <row r="117" spans="1:28" ht="30" customHeight="1" x14ac:dyDescent="0.2">
      <c r="A117" s="92"/>
      <c r="B117" s="79"/>
      <c r="C117" s="73" t="str">
        <f>IF($B117="","",_xlfn.IFNA(_xlfn.XLOOKUP($B117,'Task Monitoring'!$A:$A,'Task Monitoring'!$B:$B),"Không tìm thấy Task ID"))</f>
        <v/>
      </c>
      <c r="D117" s="73" t="str">
        <f>IF($B117="","",_xlfn.IFNA(_xlfn.XLOOKUP($B117,'Task Monitoring'!$A:$A,'Task Monitoring'!$C:$C),"Không tìm thấy Task ID"))</f>
        <v/>
      </c>
      <c r="E117" s="79"/>
      <c r="F117" s="80"/>
      <c r="G117" s="80"/>
      <c r="H117" s="80"/>
      <c r="I117" s="80"/>
      <c r="J117" s="79"/>
      <c r="K117" s="81"/>
      <c r="L117" s="81"/>
      <c r="M117" s="81"/>
      <c r="N117" s="81"/>
      <c r="O117" s="79"/>
      <c r="P117" s="79"/>
      <c r="Q117" s="79"/>
      <c r="R117" s="79"/>
      <c r="S117" s="82"/>
      <c r="T117" s="82"/>
      <c r="U117" s="82"/>
      <c r="V117" s="82"/>
      <c r="W117" s="77" t="str">
        <f t="shared" ca="1" si="2"/>
        <v/>
      </c>
      <c r="X117" s="78" t="str">
        <f t="shared" ca="1" si="3"/>
        <v/>
      </c>
      <c r="Y117" s="80"/>
      <c r="Z117" s="80"/>
      <c r="AA117" s="80"/>
      <c r="AB117" s="95"/>
    </row>
    <row r="118" spans="1:28" ht="30" customHeight="1" x14ac:dyDescent="0.2">
      <c r="A118" s="92"/>
      <c r="B118" s="79"/>
      <c r="C118" s="73" t="str">
        <f>IF($B118="","",_xlfn.IFNA(_xlfn.XLOOKUP($B118,'Task Monitoring'!$A:$A,'Task Monitoring'!$B:$B),"Không tìm thấy Task ID"))</f>
        <v/>
      </c>
      <c r="D118" s="73" t="str">
        <f>IF($B118="","",_xlfn.IFNA(_xlfn.XLOOKUP($B118,'Task Monitoring'!$A:$A,'Task Monitoring'!$C:$C),"Không tìm thấy Task ID"))</f>
        <v/>
      </c>
      <c r="E118" s="79"/>
      <c r="F118" s="80"/>
      <c r="G118" s="80"/>
      <c r="H118" s="80"/>
      <c r="I118" s="80"/>
      <c r="J118" s="79"/>
      <c r="K118" s="81"/>
      <c r="L118" s="81"/>
      <c r="M118" s="81"/>
      <c r="N118" s="81"/>
      <c r="O118" s="79"/>
      <c r="P118" s="79"/>
      <c r="Q118" s="79"/>
      <c r="R118" s="79"/>
      <c r="S118" s="82"/>
      <c r="T118" s="82"/>
      <c r="U118" s="82"/>
      <c r="V118" s="82"/>
      <c r="W118" s="77" t="str">
        <f t="shared" ca="1" si="2"/>
        <v/>
      </c>
      <c r="X118" s="78" t="str">
        <f t="shared" ca="1" si="3"/>
        <v/>
      </c>
      <c r="Y118" s="80"/>
      <c r="Z118" s="80"/>
      <c r="AA118" s="80"/>
      <c r="AB118" s="95"/>
    </row>
    <row r="119" spans="1:28" ht="30" customHeight="1" x14ac:dyDescent="0.2">
      <c r="A119" s="92"/>
      <c r="B119" s="79"/>
      <c r="C119" s="73" t="str">
        <f>IF($B119="","",_xlfn.IFNA(_xlfn.XLOOKUP($B119,'Task Monitoring'!$A:$A,'Task Monitoring'!$B:$B),"Không tìm thấy Task ID"))</f>
        <v/>
      </c>
      <c r="D119" s="73" t="str">
        <f>IF($B119="","",_xlfn.IFNA(_xlfn.XLOOKUP($B119,'Task Monitoring'!$A:$A,'Task Monitoring'!$C:$C),"Không tìm thấy Task ID"))</f>
        <v/>
      </c>
      <c r="E119" s="79"/>
      <c r="F119" s="80"/>
      <c r="G119" s="80"/>
      <c r="H119" s="80"/>
      <c r="I119" s="80"/>
      <c r="J119" s="79"/>
      <c r="K119" s="81"/>
      <c r="L119" s="81"/>
      <c r="M119" s="81"/>
      <c r="N119" s="81"/>
      <c r="O119" s="79"/>
      <c r="P119" s="79"/>
      <c r="Q119" s="79"/>
      <c r="R119" s="79"/>
      <c r="S119" s="82"/>
      <c r="T119" s="82"/>
      <c r="U119" s="82"/>
      <c r="V119" s="82"/>
      <c r="W119" s="77" t="str">
        <f t="shared" ca="1" si="2"/>
        <v/>
      </c>
      <c r="X119" s="78" t="str">
        <f t="shared" ca="1" si="3"/>
        <v/>
      </c>
      <c r="Y119" s="80"/>
      <c r="Z119" s="80"/>
      <c r="AA119" s="80"/>
      <c r="AB119" s="95"/>
    </row>
    <row r="120" spans="1:28" ht="30" customHeight="1" x14ac:dyDescent="0.2">
      <c r="A120" s="92"/>
      <c r="B120" s="79"/>
      <c r="C120" s="73" t="str">
        <f>IF($B120="","",_xlfn.IFNA(_xlfn.XLOOKUP($B120,'Task Monitoring'!$A:$A,'Task Monitoring'!$B:$B),"Không tìm thấy Task ID"))</f>
        <v/>
      </c>
      <c r="D120" s="73" t="str">
        <f>IF($B120="","",_xlfn.IFNA(_xlfn.XLOOKUP($B120,'Task Monitoring'!$A:$A,'Task Monitoring'!$C:$C),"Không tìm thấy Task ID"))</f>
        <v/>
      </c>
      <c r="E120" s="79"/>
      <c r="F120" s="80"/>
      <c r="G120" s="80"/>
      <c r="H120" s="80"/>
      <c r="I120" s="80"/>
      <c r="J120" s="79"/>
      <c r="K120" s="81"/>
      <c r="L120" s="81"/>
      <c r="M120" s="81"/>
      <c r="N120" s="81"/>
      <c r="O120" s="79"/>
      <c r="P120" s="79"/>
      <c r="Q120" s="79"/>
      <c r="R120" s="79"/>
      <c r="S120" s="82"/>
      <c r="T120" s="82"/>
      <c r="U120" s="82"/>
      <c r="V120" s="82"/>
      <c r="W120" s="77" t="str">
        <f t="shared" ca="1" si="2"/>
        <v/>
      </c>
      <c r="X120" s="78" t="str">
        <f t="shared" ca="1" si="3"/>
        <v/>
      </c>
      <c r="Y120" s="80"/>
      <c r="Z120" s="80"/>
      <c r="AA120" s="80"/>
      <c r="AB120" s="95"/>
    </row>
    <row r="121" spans="1:28" ht="30" customHeight="1" x14ac:dyDescent="0.2">
      <c r="A121" s="92"/>
      <c r="B121" s="79"/>
      <c r="C121" s="73" t="str">
        <f>IF($B121="","",_xlfn.IFNA(_xlfn.XLOOKUP($B121,'Task Monitoring'!$A:$A,'Task Monitoring'!$B:$B),"Không tìm thấy Task ID"))</f>
        <v/>
      </c>
      <c r="D121" s="73" t="str">
        <f>IF($B121="","",_xlfn.IFNA(_xlfn.XLOOKUP($B121,'Task Monitoring'!$A:$A,'Task Monitoring'!$C:$C),"Không tìm thấy Task ID"))</f>
        <v/>
      </c>
      <c r="E121" s="79"/>
      <c r="F121" s="80"/>
      <c r="G121" s="80"/>
      <c r="H121" s="80"/>
      <c r="I121" s="80"/>
      <c r="J121" s="79"/>
      <c r="K121" s="81"/>
      <c r="L121" s="81"/>
      <c r="M121" s="81"/>
      <c r="N121" s="81"/>
      <c r="O121" s="79"/>
      <c r="P121" s="79"/>
      <c r="Q121" s="79"/>
      <c r="R121" s="79"/>
      <c r="S121" s="82"/>
      <c r="T121" s="82"/>
      <c r="U121" s="82"/>
      <c r="V121" s="82"/>
      <c r="W121" s="77" t="str">
        <f t="shared" ca="1" si="2"/>
        <v/>
      </c>
      <c r="X121" s="78" t="str">
        <f t="shared" ca="1" si="3"/>
        <v/>
      </c>
      <c r="Y121" s="80"/>
      <c r="Z121" s="80"/>
      <c r="AA121" s="80"/>
      <c r="AB121" s="95"/>
    </row>
    <row r="122" spans="1:28" ht="30" customHeight="1" x14ac:dyDescent="0.2">
      <c r="A122" s="92"/>
      <c r="B122" s="79"/>
      <c r="C122" s="73" t="str">
        <f>IF($B122="","",_xlfn.IFNA(_xlfn.XLOOKUP($B122,'Task Monitoring'!$A:$A,'Task Monitoring'!$B:$B),"Không tìm thấy Task ID"))</f>
        <v/>
      </c>
      <c r="D122" s="73" t="str">
        <f>IF($B122="","",_xlfn.IFNA(_xlfn.XLOOKUP($B122,'Task Monitoring'!$A:$A,'Task Monitoring'!$C:$C),"Không tìm thấy Task ID"))</f>
        <v/>
      </c>
      <c r="E122" s="79"/>
      <c r="F122" s="80"/>
      <c r="G122" s="80"/>
      <c r="H122" s="80"/>
      <c r="I122" s="80"/>
      <c r="J122" s="79"/>
      <c r="K122" s="81"/>
      <c r="L122" s="81"/>
      <c r="M122" s="81"/>
      <c r="N122" s="81"/>
      <c r="O122" s="79"/>
      <c r="P122" s="79"/>
      <c r="Q122" s="79"/>
      <c r="R122" s="79"/>
      <c r="S122" s="82"/>
      <c r="T122" s="82"/>
      <c r="U122" s="82"/>
      <c r="V122" s="82"/>
      <c r="W122" s="77" t="str">
        <f t="shared" ca="1" si="2"/>
        <v/>
      </c>
      <c r="X122" s="78" t="str">
        <f t="shared" ca="1" si="3"/>
        <v/>
      </c>
      <c r="Y122" s="80"/>
      <c r="Z122" s="80"/>
      <c r="AA122" s="80"/>
      <c r="AB122" s="95"/>
    </row>
    <row r="123" spans="1:28" ht="30" customHeight="1" x14ac:dyDescent="0.2">
      <c r="A123" s="92"/>
      <c r="B123" s="79"/>
      <c r="C123" s="73" t="str">
        <f>IF($B123="","",_xlfn.IFNA(_xlfn.XLOOKUP($B123,'Task Monitoring'!$A:$A,'Task Monitoring'!$B:$B),"Không tìm thấy Task ID"))</f>
        <v/>
      </c>
      <c r="D123" s="73" t="str">
        <f>IF($B123="","",_xlfn.IFNA(_xlfn.XLOOKUP($B123,'Task Monitoring'!$A:$A,'Task Monitoring'!$C:$C),"Không tìm thấy Task ID"))</f>
        <v/>
      </c>
      <c r="E123" s="79"/>
      <c r="F123" s="80"/>
      <c r="G123" s="80"/>
      <c r="H123" s="80"/>
      <c r="I123" s="80"/>
      <c r="J123" s="79"/>
      <c r="K123" s="81"/>
      <c r="L123" s="81"/>
      <c r="M123" s="81"/>
      <c r="N123" s="81"/>
      <c r="O123" s="79"/>
      <c r="P123" s="79"/>
      <c r="Q123" s="79"/>
      <c r="R123" s="79"/>
      <c r="S123" s="82"/>
      <c r="T123" s="82"/>
      <c r="U123" s="82"/>
      <c r="V123" s="82"/>
      <c r="W123" s="77" t="str">
        <f t="shared" ca="1" si="2"/>
        <v/>
      </c>
      <c r="X123" s="78" t="str">
        <f t="shared" ca="1" si="3"/>
        <v/>
      </c>
      <c r="Y123" s="80"/>
      <c r="Z123" s="80"/>
      <c r="AA123" s="80"/>
      <c r="AB123" s="95"/>
    </row>
    <row r="124" spans="1:28" ht="30" customHeight="1" x14ac:dyDescent="0.2">
      <c r="A124" s="92"/>
      <c r="B124" s="79"/>
      <c r="C124" s="73" t="str">
        <f>IF($B124="","",_xlfn.IFNA(_xlfn.XLOOKUP($B124,'Task Monitoring'!$A:$A,'Task Monitoring'!$B:$B),"Không tìm thấy Task ID"))</f>
        <v/>
      </c>
      <c r="D124" s="73" t="str">
        <f>IF($B124="","",_xlfn.IFNA(_xlfn.XLOOKUP($B124,'Task Monitoring'!$A:$A,'Task Monitoring'!$C:$C),"Không tìm thấy Task ID"))</f>
        <v/>
      </c>
      <c r="E124" s="79"/>
      <c r="F124" s="80"/>
      <c r="G124" s="80"/>
      <c r="H124" s="80"/>
      <c r="I124" s="80"/>
      <c r="J124" s="79"/>
      <c r="K124" s="81"/>
      <c r="L124" s="81"/>
      <c r="M124" s="81"/>
      <c r="N124" s="81"/>
      <c r="O124" s="79"/>
      <c r="P124" s="79"/>
      <c r="Q124" s="79"/>
      <c r="R124" s="79"/>
      <c r="S124" s="82"/>
      <c r="T124" s="82"/>
      <c r="U124" s="82"/>
      <c r="V124" s="82"/>
      <c r="W124" s="77" t="str">
        <f t="shared" ca="1" si="2"/>
        <v/>
      </c>
      <c r="X124" s="78" t="str">
        <f t="shared" ca="1" si="3"/>
        <v/>
      </c>
      <c r="Y124" s="80"/>
      <c r="Z124" s="80"/>
      <c r="AA124" s="80"/>
      <c r="AB124" s="95"/>
    </row>
    <row r="125" spans="1:28" ht="30" customHeight="1" x14ac:dyDescent="0.2">
      <c r="A125" s="92"/>
      <c r="B125" s="79"/>
      <c r="C125" s="73" t="str">
        <f>IF($B125="","",_xlfn.IFNA(_xlfn.XLOOKUP($B125,'Task Monitoring'!$A:$A,'Task Monitoring'!$B:$B),"Không tìm thấy Task ID"))</f>
        <v/>
      </c>
      <c r="D125" s="73" t="str">
        <f>IF($B125="","",_xlfn.IFNA(_xlfn.XLOOKUP($B125,'Task Monitoring'!$A:$A,'Task Monitoring'!$C:$C),"Không tìm thấy Task ID"))</f>
        <v/>
      </c>
      <c r="E125" s="79"/>
      <c r="F125" s="80"/>
      <c r="G125" s="80"/>
      <c r="H125" s="80"/>
      <c r="I125" s="80"/>
      <c r="J125" s="79"/>
      <c r="K125" s="81"/>
      <c r="L125" s="81"/>
      <c r="M125" s="81"/>
      <c r="N125" s="81"/>
      <c r="O125" s="79"/>
      <c r="P125" s="79"/>
      <c r="Q125" s="79"/>
      <c r="R125" s="79"/>
      <c r="S125" s="82"/>
      <c r="T125" s="82"/>
      <c r="U125" s="82"/>
      <c r="V125" s="82"/>
      <c r="W125" s="77" t="str">
        <f t="shared" ca="1" si="2"/>
        <v/>
      </c>
      <c r="X125" s="78" t="str">
        <f t="shared" ca="1" si="3"/>
        <v/>
      </c>
      <c r="Y125" s="80"/>
      <c r="Z125" s="80"/>
      <c r="AA125" s="80"/>
      <c r="AB125" s="95"/>
    </row>
    <row r="126" spans="1:28" ht="30" customHeight="1" x14ac:dyDescent="0.2">
      <c r="A126" s="92"/>
      <c r="B126" s="79"/>
      <c r="C126" s="73" t="str">
        <f>IF($B126="","",_xlfn.IFNA(_xlfn.XLOOKUP($B126,'Task Monitoring'!$A:$A,'Task Monitoring'!$B:$B),"Không tìm thấy Task ID"))</f>
        <v/>
      </c>
      <c r="D126" s="73" t="str">
        <f>IF($B126="","",_xlfn.IFNA(_xlfn.XLOOKUP($B126,'Task Monitoring'!$A:$A,'Task Monitoring'!$C:$C),"Không tìm thấy Task ID"))</f>
        <v/>
      </c>
      <c r="E126" s="79"/>
      <c r="F126" s="80"/>
      <c r="G126" s="80"/>
      <c r="H126" s="80"/>
      <c r="I126" s="80"/>
      <c r="J126" s="79"/>
      <c r="K126" s="81"/>
      <c r="L126" s="81"/>
      <c r="M126" s="81"/>
      <c r="N126" s="81"/>
      <c r="O126" s="79"/>
      <c r="P126" s="79"/>
      <c r="Q126" s="79"/>
      <c r="R126" s="79"/>
      <c r="S126" s="82"/>
      <c r="T126" s="82"/>
      <c r="U126" s="82"/>
      <c r="V126" s="82"/>
      <c r="W126" s="77" t="str">
        <f t="shared" ca="1" si="2"/>
        <v/>
      </c>
      <c r="X126" s="78" t="str">
        <f t="shared" ca="1" si="3"/>
        <v/>
      </c>
      <c r="Y126" s="80"/>
      <c r="Z126" s="80"/>
      <c r="AA126" s="80"/>
      <c r="AB126" s="95"/>
    </row>
    <row r="127" spans="1:28" ht="30" customHeight="1" x14ac:dyDescent="0.2">
      <c r="A127" s="92"/>
      <c r="B127" s="79"/>
      <c r="C127" s="73" t="str">
        <f>IF($B127="","",_xlfn.IFNA(_xlfn.XLOOKUP($B127,'Task Monitoring'!$A:$A,'Task Monitoring'!$B:$B),"Không tìm thấy Task ID"))</f>
        <v/>
      </c>
      <c r="D127" s="73" t="str">
        <f>IF($B127="","",_xlfn.IFNA(_xlfn.XLOOKUP($B127,'Task Monitoring'!$A:$A,'Task Monitoring'!$C:$C),"Không tìm thấy Task ID"))</f>
        <v/>
      </c>
      <c r="E127" s="79"/>
      <c r="F127" s="80"/>
      <c r="G127" s="80"/>
      <c r="H127" s="80"/>
      <c r="I127" s="80"/>
      <c r="J127" s="79"/>
      <c r="K127" s="81"/>
      <c r="L127" s="81"/>
      <c r="M127" s="81"/>
      <c r="N127" s="81"/>
      <c r="O127" s="79"/>
      <c r="P127" s="79"/>
      <c r="Q127" s="79"/>
      <c r="R127" s="79"/>
      <c r="S127" s="82"/>
      <c r="T127" s="82"/>
      <c r="U127" s="82"/>
      <c r="V127" s="82"/>
      <c r="W127" s="77" t="str">
        <f t="shared" ca="1" si="2"/>
        <v/>
      </c>
      <c r="X127" s="78" t="str">
        <f t="shared" ca="1" si="3"/>
        <v/>
      </c>
      <c r="Y127" s="80"/>
      <c r="Z127" s="80"/>
      <c r="AA127" s="80"/>
      <c r="AB127" s="95"/>
    </row>
    <row r="128" spans="1:28" ht="30" customHeight="1" x14ac:dyDescent="0.2">
      <c r="A128" s="92"/>
      <c r="B128" s="79"/>
      <c r="C128" s="73" t="str">
        <f>IF($B128="","",_xlfn.IFNA(_xlfn.XLOOKUP($B128,'Task Monitoring'!$A:$A,'Task Monitoring'!$B:$B),"Không tìm thấy Task ID"))</f>
        <v/>
      </c>
      <c r="D128" s="73" t="str">
        <f>IF($B128="","",_xlfn.IFNA(_xlfn.XLOOKUP($B128,'Task Monitoring'!$A:$A,'Task Monitoring'!$C:$C),"Không tìm thấy Task ID"))</f>
        <v/>
      </c>
      <c r="E128" s="79"/>
      <c r="F128" s="80"/>
      <c r="G128" s="80"/>
      <c r="H128" s="80"/>
      <c r="I128" s="80"/>
      <c r="J128" s="79"/>
      <c r="K128" s="81"/>
      <c r="L128" s="81"/>
      <c r="M128" s="81"/>
      <c r="N128" s="81"/>
      <c r="O128" s="79"/>
      <c r="P128" s="79"/>
      <c r="Q128" s="79"/>
      <c r="R128" s="79"/>
      <c r="S128" s="82"/>
      <c r="T128" s="82"/>
      <c r="U128" s="82"/>
      <c r="V128" s="82"/>
      <c r="W128" s="77" t="str">
        <f t="shared" ca="1" si="2"/>
        <v/>
      </c>
      <c r="X128" s="78" t="str">
        <f t="shared" ca="1" si="3"/>
        <v/>
      </c>
      <c r="Y128" s="80"/>
      <c r="Z128" s="80"/>
      <c r="AA128" s="80"/>
      <c r="AB128" s="95"/>
    </row>
    <row r="129" spans="1:28" ht="30" customHeight="1" x14ac:dyDescent="0.2">
      <c r="A129" s="92"/>
      <c r="B129" s="79"/>
      <c r="C129" s="73" t="str">
        <f>IF($B129="","",_xlfn.IFNA(_xlfn.XLOOKUP($B129,'Task Monitoring'!$A:$A,'Task Monitoring'!$B:$B),"Không tìm thấy Task ID"))</f>
        <v/>
      </c>
      <c r="D129" s="73" t="str">
        <f>IF($B129="","",_xlfn.IFNA(_xlfn.XLOOKUP($B129,'Task Monitoring'!$A:$A,'Task Monitoring'!$C:$C),"Không tìm thấy Task ID"))</f>
        <v/>
      </c>
      <c r="E129" s="79"/>
      <c r="F129" s="80"/>
      <c r="G129" s="80"/>
      <c r="H129" s="80"/>
      <c r="I129" s="80"/>
      <c r="J129" s="79"/>
      <c r="K129" s="81"/>
      <c r="L129" s="81"/>
      <c r="M129" s="81"/>
      <c r="N129" s="81"/>
      <c r="O129" s="79"/>
      <c r="P129" s="79"/>
      <c r="Q129" s="79"/>
      <c r="R129" s="79"/>
      <c r="S129" s="82"/>
      <c r="T129" s="82"/>
      <c r="U129" s="82"/>
      <c r="V129" s="82"/>
      <c r="W129" s="77" t="str">
        <f t="shared" ca="1" si="2"/>
        <v/>
      </c>
      <c r="X129" s="78" t="str">
        <f t="shared" ca="1" si="3"/>
        <v/>
      </c>
      <c r="Y129" s="80"/>
      <c r="Z129" s="80"/>
      <c r="AA129" s="80"/>
      <c r="AB129" s="95"/>
    </row>
    <row r="130" spans="1:28" ht="30" customHeight="1" x14ac:dyDescent="0.2">
      <c r="A130" s="92"/>
      <c r="B130" s="79"/>
      <c r="C130" s="73" t="str">
        <f>IF($B130="","",_xlfn.IFNA(_xlfn.XLOOKUP($B130,'Task Monitoring'!$A:$A,'Task Monitoring'!$B:$B),"Không tìm thấy Task ID"))</f>
        <v/>
      </c>
      <c r="D130" s="73" t="str">
        <f>IF($B130="","",_xlfn.IFNA(_xlfn.XLOOKUP($B130,'Task Monitoring'!$A:$A,'Task Monitoring'!$C:$C),"Không tìm thấy Task ID"))</f>
        <v/>
      </c>
      <c r="E130" s="79"/>
      <c r="F130" s="80"/>
      <c r="G130" s="80"/>
      <c r="H130" s="80"/>
      <c r="I130" s="80"/>
      <c r="J130" s="79"/>
      <c r="K130" s="81"/>
      <c r="L130" s="81"/>
      <c r="M130" s="81"/>
      <c r="N130" s="81"/>
      <c r="O130" s="79"/>
      <c r="P130" s="79"/>
      <c r="Q130" s="79"/>
      <c r="R130" s="79"/>
      <c r="S130" s="82"/>
      <c r="T130" s="82"/>
      <c r="U130" s="82"/>
      <c r="V130" s="82"/>
      <c r="W130" s="77" t="str">
        <f t="shared" ca="1" si="2"/>
        <v/>
      </c>
      <c r="X130" s="78" t="str">
        <f t="shared" ca="1" si="3"/>
        <v/>
      </c>
      <c r="Y130" s="80"/>
      <c r="Z130" s="80"/>
      <c r="AA130" s="80"/>
      <c r="AB130" s="95"/>
    </row>
    <row r="131" spans="1:28" ht="30" customHeight="1" x14ac:dyDescent="0.2">
      <c r="A131" s="92"/>
      <c r="B131" s="79"/>
      <c r="C131" s="73" t="str">
        <f>IF($B131="","",_xlfn.IFNA(_xlfn.XLOOKUP($B131,'Task Monitoring'!$A:$A,'Task Monitoring'!$B:$B),"Không tìm thấy Task ID"))</f>
        <v/>
      </c>
      <c r="D131" s="73" t="str">
        <f>IF($B131="","",_xlfn.IFNA(_xlfn.XLOOKUP($B131,'Task Monitoring'!$A:$A,'Task Monitoring'!$C:$C),"Không tìm thấy Task ID"))</f>
        <v/>
      </c>
      <c r="E131" s="79"/>
      <c r="F131" s="80"/>
      <c r="G131" s="80"/>
      <c r="H131" s="80"/>
      <c r="I131" s="80"/>
      <c r="J131" s="79"/>
      <c r="K131" s="81"/>
      <c r="L131" s="81"/>
      <c r="M131" s="81"/>
      <c r="N131" s="81"/>
      <c r="O131" s="79"/>
      <c r="P131" s="79"/>
      <c r="Q131" s="79"/>
      <c r="R131" s="79"/>
      <c r="S131" s="82"/>
      <c r="T131" s="82"/>
      <c r="U131" s="82"/>
      <c r="V131" s="82"/>
      <c r="W131" s="77" t="str">
        <f t="shared" ca="1" si="2"/>
        <v/>
      </c>
      <c r="X131" s="78" t="str">
        <f t="shared" ca="1" si="3"/>
        <v/>
      </c>
      <c r="Y131" s="80"/>
      <c r="Z131" s="80"/>
      <c r="AA131" s="80"/>
      <c r="AB131" s="95"/>
    </row>
    <row r="132" spans="1:28" ht="30" customHeight="1" x14ac:dyDescent="0.2">
      <c r="A132" s="92"/>
      <c r="B132" s="79"/>
      <c r="C132" s="73" t="str">
        <f>IF($B132="","",_xlfn.IFNA(_xlfn.XLOOKUP($B132,'Task Monitoring'!$A:$A,'Task Monitoring'!$B:$B),"Không tìm thấy Task ID"))</f>
        <v/>
      </c>
      <c r="D132" s="73" t="str">
        <f>IF($B132="","",_xlfn.IFNA(_xlfn.XLOOKUP($B132,'Task Monitoring'!$A:$A,'Task Monitoring'!$C:$C),"Không tìm thấy Task ID"))</f>
        <v/>
      </c>
      <c r="E132" s="79"/>
      <c r="F132" s="80"/>
      <c r="G132" s="80"/>
      <c r="H132" s="80"/>
      <c r="I132" s="80"/>
      <c r="J132" s="79"/>
      <c r="K132" s="81"/>
      <c r="L132" s="81"/>
      <c r="M132" s="81"/>
      <c r="N132" s="81"/>
      <c r="O132" s="79"/>
      <c r="P132" s="79"/>
      <c r="Q132" s="79"/>
      <c r="R132" s="79"/>
      <c r="S132" s="82"/>
      <c r="T132" s="82"/>
      <c r="U132" s="82"/>
      <c r="V132" s="82"/>
      <c r="W132" s="77" t="str">
        <f t="shared" ref="W132:W195" ca="1" si="4">IF($A132="","",IF(OR($M132="Closed",$M132="Rejected",$M132="Duplicate"),"Không",IF($T132="","Chưa có hạn",IF(TODAY()&gt;$T132,"Có","Không"))))</f>
        <v/>
      </c>
      <c r="X132" s="78" t="str">
        <f t="shared" ca="1" si="3"/>
        <v/>
      </c>
      <c r="Y132" s="80"/>
      <c r="Z132" s="80"/>
      <c r="AA132" s="80"/>
      <c r="AB132" s="95"/>
    </row>
    <row r="133" spans="1:28" ht="30" customHeight="1" x14ac:dyDescent="0.2">
      <c r="A133" s="92"/>
      <c r="B133" s="79"/>
      <c r="C133" s="73" t="str">
        <f>IF($B133="","",_xlfn.IFNA(_xlfn.XLOOKUP($B133,'Task Monitoring'!$A:$A,'Task Monitoring'!$B:$B),"Không tìm thấy Task ID"))</f>
        <v/>
      </c>
      <c r="D133" s="73" t="str">
        <f>IF($B133="","",_xlfn.IFNA(_xlfn.XLOOKUP($B133,'Task Monitoring'!$A:$A,'Task Monitoring'!$C:$C),"Không tìm thấy Task ID"))</f>
        <v/>
      </c>
      <c r="E133" s="79"/>
      <c r="F133" s="80"/>
      <c r="G133" s="80"/>
      <c r="H133" s="80"/>
      <c r="I133" s="80"/>
      <c r="J133" s="79"/>
      <c r="K133" s="81"/>
      <c r="L133" s="81"/>
      <c r="M133" s="81"/>
      <c r="N133" s="81"/>
      <c r="O133" s="79"/>
      <c r="P133" s="79"/>
      <c r="Q133" s="79"/>
      <c r="R133" s="79"/>
      <c r="S133" s="82"/>
      <c r="T133" s="82"/>
      <c r="U133" s="82"/>
      <c r="V133" s="82"/>
      <c r="W133" s="77" t="str">
        <f t="shared" ca="1" si="4"/>
        <v/>
      </c>
      <c r="X133" s="78" t="str">
        <f t="shared" ref="X133:X196" ca="1" si="5">IF($S133="","",IF($V133&lt;&gt;"",$V133-$S133,TODAY()-$S133))</f>
        <v/>
      </c>
      <c r="Y133" s="80"/>
      <c r="Z133" s="80"/>
      <c r="AA133" s="80"/>
      <c r="AB133" s="95"/>
    </row>
    <row r="134" spans="1:28" ht="30" customHeight="1" x14ac:dyDescent="0.2">
      <c r="A134" s="92"/>
      <c r="B134" s="79"/>
      <c r="C134" s="73" t="str">
        <f>IF($B134="","",_xlfn.IFNA(_xlfn.XLOOKUP($B134,'Task Monitoring'!$A:$A,'Task Monitoring'!$B:$B),"Không tìm thấy Task ID"))</f>
        <v/>
      </c>
      <c r="D134" s="73" t="str">
        <f>IF($B134="","",_xlfn.IFNA(_xlfn.XLOOKUP($B134,'Task Monitoring'!$A:$A,'Task Monitoring'!$C:$C),"Không tìm thấy Task ID"))</f>
        <v/>
      </c>
      <c r="E134" s="79"/>
      <c r="F134" s="80"/>
      <c r="G134" s="80"/>
      <c r="H134" s="80"/>
      <c r="I134" s="80"/>
      <c r="J134" s="79"/>
      <c r="K134" s="81"/>
      <c r="L134" s="81"/>
      <c r="M134" s="81"/>
      <c r="N134" s="81"/>
      <c r="O134" s="79"/>
      <c r="P134" s="79"/>
      <c r="Q134" s="79"/>
      <c r="R134" s="79"/>
      <c r="S134" s="82"/>
      <c r="T134" s="82"/>
      <c r="U134" s="82"/>
      <c r="V134" s="82"/>
      <c r="W134" s="77" t="str">
        <f t="shared" ca="1" si="4"/>
        <v/>
      </c>
      <c r="X134" s="78" t="str">
        <f t="shared" ca="1" si="5"/>
        <v/>
      </c>
      <c r="Y134" s="80"/>
      <c r="Z134" s="80"/>
      <c r="AA134" s="80"/>
      <c r="AB134" s="95"/>
    </row>
    <row r="135" spans="1:28" ht="30" customHeight="1" x14ac:dyDescent="0.2">
      <c r="A135" s="92"/>
      <c r="B135" s="79"/>
      <c r="C135" s="73" t="str">
        <f>IF($B135="","",_xlfn.IFNA(_xlfn.XLOOKUP($B135,'Task Monitoring'!$A:$A,'Task Monitoring'!$B:$B),"Không tìm thấy Task ID"))</f>
        <v/>
      </c>
      <c r="D135" s="73" t="str">
        <f>IF($B135="","",_xlfn.IFNA(_xlfn.XLOOKUP($B135,'Task Monitoring'!$A:$A,'Task Monitoring'!$C:$C),"Không tìm thấy Task ID"))</f>
        <v/>
      </c>
      <c r="E135" s="79"/>
      <c r="F135" s="80"/>
      <c r="G135" s="80"/>
      <c r="H135" s="80"/>
      <c r="I135" s="80"/>
      <c r="J135" s="79"/>
      <c r="K135" s="81"/>
      <c r="L135" s="81"/>
      <c r="M135" s="81"/>
      <c r="N135" s="81"/>
      <c r="O135" s="79"/>
      <c r="P135" s="79"/>
      <c r="Q135" s="79"/>
      <c r="R135" s="79"/>
      <c r="S135" s="82"/>
      <c r="T135" s="82"/>
      <c r="U135" s="82"/>
      <c r="V135" s="82"/>
      <c r="W135" s="77" t="str">
        <f t="shared" ca="1" si="4"/>
        <v/>
      </c>
      <c r="X135" s="78" t="str">
        <f t="shared" ca="1" si="5"/>
        <v/>
      </c>
      <c r="Y135" s="80"/>
      <c r="Z135" s="80"/>
      <c r="AA135" s="80"/>
      <c r="AB135" s="95"/>
    </row>
    <row r="136" spans="1:28" ht="30" customHeight="1" x14ac:dyDescent="0.2">
      <c r="A136" s="92"/>
      <c r="B136" s="79"/>
      <c r="C136" s="73" t="str">
        <f>IF($B136="","",_xlfn.IFNA(_xlfn.XLOOKUP($B136,'Task Monitoring'!$A:$A,'Task Monitoring'!$B:$B),"Không tìm thấy Task ID"))</f>
        <v/>
      </c>
      <c r="D136" s="73" t="str">
        <f>IF($B136="","",_xlfn.IFNA(_xlfn.XLOOKUP($B136,'Task Monitoring'!$A:$A,'Task Monitoring'!$C:$C),"Không tìm thấy Task ID"))</f>
        <v/>
      </c>
      <c r="E136" s="79"/>
      <c r="F136" s="80"/>
      <c r="G136" s="80"/>
      <c r="H136" s="80"/>
      <c r="I136" s="80"/>
      <c r="J136" s="79"/>
      <c r="K136" s="81"/>
      <c r="L136" s="81"/>
      <c r="M136" s="81"/>
      <c r="N136" s="81"/>
      <c r="O136" s="79"/>
      <c r="P136" s="79"/>
      <c r="Q136" s="79"/>
      <c r="R136" s="79"/>
      <c r="S136" s="82"/>
      <c r="T136" s="82"/>
      <c r="U136" s="82"/>
      <c r="V136" s="82"/>
      <c r="W136" s="77" t="str">
        <f t="shared" ca="1" si="4"/>
        <v/>
      </c>
      <c r="X136" s="78" t="str">
        <f t="shared" ca="1" si="5"/>
        <v/>
      </c>
      <c r="Y136" s="80"/>
      <c r="Z136" s="80"/>
      <c r="AA136" s="80"/>
      <c r="AB136" s="95"/>
    </row>
    <row r="137" spans="1:28" ht="30" customHeight="1" x14ac:dyDescent="0.2">
      <c r="A137" s="92"/>
      <c r="B137" s="79"/>
      <c r="C137" s="73" t="str">
        <f>IF($B137="","",_xlfn.IFNA(_xlfn.XLOOKUP($B137,'Task Monitoring'!$A:$A,'Task Monitoring'!$B:$B),"Không tìm thấy Task ID"))</f>
        <v/>
      </c>
      <c r="D137" s="73" t="str">
        <f>IF($B137="","",_xlfn.IFNA(_xlfn.XLOOKUP($B137,'Task Monitoring'!$A:$A,'Task Monitoring'!$C:$C),"Không tìm thấy Task ID"))</f>
        <v/>
      </c>
      <c r="E137" s="79"/>
      <c r="F137" s="80"/>
      <c r="G137" s="80"/>
      <c r="H137" s="80"/>
      <c r="I137" s="80"/>
      <c r="J137" s="79"/>
      <c r="K137" s="81"/>
      <c r="L137" s="81"/>
      <c r="M137" s="81"/>
      <c r="N137" s="81"/>
      <c r="O137" s="79"/>
      <c r="P137" s="79"/>
      <c r="Q137" s="79"/>
      <c r="R137" s="79"/>
      <c r="S137" s="82"/>
      <c r="T137" s="82"/>
      <c r="U137" s="82"/>
      <c r="V137" s="82"/>
      <c r="W137" s="77" t="str">
        <f t="shared" ca="1" si="4"/>
        <v/>
      </c>
      <c r="X137" s="78" t="str">
        <f t="shared" ca="1" si="5"/>
        <v/>
      </c>
      <c r="Y137" s="80"/>
      <c r="Z137" s="80"/>
      <c r="AA137" s="80"/>
      <c r="AB137" s="95"/>
    </row>
    <row r="138" spans="1:28" ht="30" customHeight="1" x14ac:dyDescent="0.2">
      <c r="A138" s="92"/>
      <c r="B138" s="79"/>
      <c r="C138" s="73" t="str">
        <f>IF($B138="","",_xlfn.IFNA(_xlfn.XLOOKUP($B138,'Task Monitoring'!$A:$A,'Task Monitoring'!$B:$B),"Không tìm thấy Task ID"))</f>
        <v/>
      </c>
      <c r="D138" s="73" t="str">
        <f>IF($B138="","",_xlfn.IFNA(_xlfn.XLOOKUP($B138,'Task Monitoring'!$A:$A,'Task Monitoring'!$C:$C),"Không tìm thấy Task ID"))</f>
        <v/>
      </c>
      <c r="E138" s="79"/>
      <c r="F138" s="80"/>
      <c r="G138" s="80"/>
      <c r="H138" s="80"/>
      <c r="I138" s="80"/>
      <c r="J138" s="79"/>
      <c r="K138" s="81"/>
      <c r="L138" s="81"/>
      <c r="M138" s="81"/>
      <c r="N138" s="81"/>
      <c r="O138" s="79"/>
      <c r="P138" s="79"/>
      <c r="Q138" s="79"/>
      <c r="R138" s="79"/>
      <c r="S138" s="82"/>
      <c r="T138" s="82"/>
      <c r="U138" s="82"/>
      <c r="V138" s="82"/>
      <c r="W138" s="77" t="str">
        <f t="shared" ca="1" si="4"/>
        <v/>
      </c>
      <c r="X138" s="78" t="str">
        <f t="shared" ca="1" si="5"/>
        <v/>
      </c>
      <c r="Y138" s="80"/>
      <c r="Z138" s="80"/>
      <c r="AA138" s="80"/>
      <c r="AB138" s="95"/>
    </row>
    <row r="139" spans="1:28" ht="30" customHeight="1" x14ac:dyDescent="0.2">
      <c r="A139" s="92"/>
      <c r="B139" s="79"/>
      <c r="C139" s="73" t="str">
        <f>IF($B139="","",_xlfn.IFNA(_xlfn.XLOOKUP($B139,'Task Monitoring'!$A:$A,'Task Monitoring'!$B:$B),"Không tìm thấy Task ID"))</f>
        <v/>
      </c>
      <c r="D139" s="73" t="str">
        <f>IF($B139="","",_xlfn.IFNA(_xlfn.XLOOKUP($B139,'Task Monitoring'!$A:$A,'Task Monitoring'!$C:$C),"Không tìm thấy Task ID"))</f>
        <v/>
      </c>
      <c r="E139" s="79"/>
      <c r="F139" s="80"/>
      <c r="G139" s="80"/>
      <c r="H139" s="80"/>
      <c r="I139" s="80"/>
      <c r="J139" s="79"/>
      <c r="K139" s="81"/>
      <c r="L139" s="81"/>
      <c r="M139" s="81"/>
      <c r="N139" s="81"/>
      <c r="O139" s="79"/>
      <c r="P139" s="79"/>
      <c r="Q139" s="79"/>
      <c r="R139" s="79"/>
      <c r="S139" s="82"/>
      <c r="T139" s="82"/>
      <c r="U139" s="82"/>
      <c r="V139" s="82"/>
      <c r="W139" s="77" t="str">
        <f t="shared" ca="1" si="4"/>
        <v/>
      </c>
      <c r="X139" s="78" t="str">
        <f t="shared" ca="1" si="5"/>
        <v/>
      </c>
      <c r="Y139" s="80"/>
      <c r="Z139" s="80"/>
      <c r="AA139" s="80"/>
      <c r="AB139" s="95"/>
    </row>
    <row r="140" spans="1:28" ht="30" customHeight="1" x14ac:dyDescent="0.2">
      <c r="A140" s="92"/>
      <c r="B140" s="79"/>
      <c r="C140" s="73" t="str">
        <f>IF($B140="","",_xlfn.IFNA(_xlfn.XLOOKUP($B140,'Task Monitoring'!$A:$A,'Task Monitoring'!$B:$B),"Không tìm thấy Task ID"))</f>
        <v/>
      </c>
      <c r="D140" s="73" t="str">
        <f>IF($B140="","",_xlfn.IFNA(_xlfn.XLOOKUP($B140,'Task Monitoring'!$A:$A,'Task Monitoring'!$C:$C),"Không tìm thấy Task ID"))</f>
        <v/>
      </c>
      <c r="E140" s="79"/>
      <c r="F140" s="80"/>
      <c r="G140" s="80"/>
      <c r="H140" s="80"/>
      <c r="I140" s="80"/>
      <c r="J140" s="79"/>
      <c r="K140" s="81"/>
      <c r="L140" s="81"/>
      <c r="M140" s="81"/>
      <c r="N140" s="81"/>
      <c r="O140" s="79"/>
      <c r="P140" s="79"/>
      <c r="Q140" s="79"/>
      <c r="R140" s="79"/>
      <c r="S140" s="82"/>
      <c r="T140" s="82"/>
      <c r="U140" s="82"/>
      <c r="V140" s="82"/>
      <c r="W140" s="77" t="str">
        <f t="shared" ca="1" si="4"/>
        <v/>
      </c>
      <c r="X140" s="78" t="str">
        <f t="shared" ca="1" si="5"/>
        <v/>
      </c>
      <c r="Y140" s="80"/>
      <c r="Z140" s="80"/>
      <c r="AA140" s="80"/>
      <c r="AB140" s="95"/>
    </row>
    <row r="141" spans="1:28" ht="30" customHeight="1" x14ac:dyDescent="0.2">
      <c r="A141" s="92"/>
      <c r="B141" s="79"/>
      <c r="C141" s="73" t="str">
        <f>IF($B141="","",_xlfn.IFNA(_xlfn.XLOOKUP($B141,'Task Monitoring'!$A:$A,'Task Monitoring'!$B:$B),"Không tìm thấy Task ID"))</f>
        <v/>
      </c>
      <c r="D141" s="73" t="str">
        <f>IF($B141="","",_xlfn.IFNA(_xlfn.XLOOKUP($B141,'Task Monitoring'!$A:$A,'Task Monitoring'!$C:$C),"Không tìm thấy Task ID"))</f>
        <v/>
      </c>
      <c r="E141" s="79"/>
      <c r="F141" s="80"/>
      <c r="G141" s="80"/>
      <c r="H141" s="80"/>
      <c r="I141" s="80"/>
      <c r="J141" s="79"/>
      <c r="K141" s="81"/>
      <c r="L141" s="81"/>
      <c r="M141" s="81"/>
      <c r="N141" s="81"/>
      <c r="O141" s="79"/>
      <c r="P141" s="79"/>
      <c r="Q141" s="79"/>
      <c r="R141" s="79"/>
      <c r="S141" s="82"/>
      <c r="T141" s="82"/>
      <c r="U141" s="82"/>
      <c r="V141" s="82"/>
      <c r="W141" s="77" t="str">
        <f t="shared" ca="1" si="4"/>
        <v/>
      </c>
      <c r="X141" s="78" t="str">
        <f t="shared" ca="1" si="5"/>
        <v/>
      </c>
      <c r="Y141" s="80"/>
      <c r="Z141" s="80"/>
      <c r="AA141" s="80"/>
      <c r="AB141" s="95"/>
    </row>
    <row r="142" spans="1:28" ht="30" customHeight="1" x14ac:dyDescent="0.2">
      <c r="A142" s="92"/>
      <c r="B142" s="79"/>
      <c r="C142" s="73" t="str">
        <f>IF($B142="","",_xlfn.IFNA(_xlfn.XLOOKUP($B142,'Task Monitoring'!$A:$A,'Task Monitoring'!$B:$B),"Không tìm thấy Task ID"))</f>
        <v/>
      </c>
      <c r="D142" s="73" t="str">
        <f>IF($B142="","",_xlfn.IFNA(_xlfn.XLOOKUP($B142,'Task Monitoring'!$A:$A,'Task Monitoring'!$C:$C),"Không tìm thấy Task ID"))</f>
        <v/>
      </c>
      <c r="E142" s="79"/>
      <c r="F142" s="80"/>
      <c r="G142" s="80"/>
      <c r="H142" s="80"/>
      <c r="I142" s="80"/>
      <c r="J142" s="79"/>
      <c r="K142" s="81"/>
      <c r="L142" s="81"/>
      <c r="M142" s="81"/>
      <c r="N142" s="81"/>
      <c r="O142" s="79"/>
      <c r="P142" s="79"/>
      <c r="Q142" s="79"/>
      <c r="R142" s="79"/>
      <c r="S142" s="82"/>
      <c r="T142" s="82"/>
      <c r="U142" s="82"/>
      <c r="V142" s="82"/>
      <c r="W142" s="77" t="str">
        <f t="shared" ca="1" si="4"/>
        <v/>
      </c>
      <c r="X142" s="78" t="str">
        <f t="shared" ca="1" si="5"/>
        <v/>
      </c>
      <c r="Y142" s="80"/>
      <c r="Z142" s="80"/>
      <c r="AA142" s="80"/>
      <c r="AB142" s="95"/>
    </row>
    <row r="143" spans="1:28" ht="30" customHeight="1" x14ac:dyDescent="0.2">
      <c r="A143" s="92"/>
      <c r="B143" s="79"/>
      <c r="C143" s="73" t="str">
        <f>IF($B143="","",_xlfn.IFNA(_xlfn.XLOOKUP($B143,'Task Monitoring'!$A:$A,'Task Monitoring'!$B:$B),"Không tìm thấy Task ID"))</f>
        <v/>
      </c>
      <c r="D143" s="73" t="str">
        <f>IF($B143="","",_xlfn.IFNA(_xlfn.XLOOKUP($B143,'Task Monitoring'!$A:$A,'Task Monitoring'!$C:$C),"Không tìm thấy Task ID"))</f>
        <v/>
      </c>
      <c r="E143" s="79"/>
      <c r="F143" s="80"/>
      <c r="G143" s="80"/>
      <c r="H143" s="80"/>
      <c r="I143" s="80"/>
      <c r="J143" s="79"/>
      <c r="K143" s="81"/>
      <c r="L143" s="81"/>
      <c r="M143" s="81"/>
      <c r="N143" s="81"/>
      <c r="O143" s="79"/>
      <c r="P143" s="79"/>
      <c r="Q143" s="79"/>
      <c r="R143" s="79"/>
      <c r="S143" s="82"/>
      <c r="T143" s="82"/>
      <c r="U143" s="82"/>
      <c r="V143" s="82"/>
      <c r="W143" s="77" t="str">
        <f t="shared" ca="1" si="4"/>
        <v/>
      </c>
      <c r="X143" s="78" t="str">
        <f t="shared" ca="1" si="5"/>
        <v/>
      </c>
      <c r="Y143" s="80"/>
      <c r="Z143" s="80"/>
      <c r="AA143" s="80"/>
      <c r="AB143" s="95"/>
    </row>
    <row r="144" spans="1:28" ht="30" customHeight="1" x14ac:dyDescent="0.2">
      <c r="A144" s="92"/>
      <c r="B144" s="79"/>
      <c r="C144" s="73" t="str">
        <f>IF($B144="","",_xlfn.IFNA(_xlfn.XLOOKUP($B144,'Task Monitoring'!$A:$A,'Task Monitoring'!$B:$B),"Không tìm thấy Task ID"))</f>
        <v/>
      </c>
      <c r="D144" s="73" t="str">
        <f>IF($B144="","",_xlfn.IFNA(_xlfn.XLOOKUP($B144,'Task Monitoring'!$A:$A,'Task Monitoring'!$C:$C),"Không tìm thấy Task ID"))</f>
        <v/>
      </c>
      <c r="E144" s="79"/>
      <c r="F144" s="80"/>
      <c r="G144" s="80"/>
      <c r="H144" s="80"/>
      <c r="I144" s="80"/>
      <c r="J144" s="79"/>
      <c r="K144" s="81"/>
      <c r="L144" s="81"/>
      <c r="M144" s="81"/>
      <c r="N144" s="81"/>
      <c r="O144" s="79"/>
      <c r="P144" s="79"/>
      <c r="Q144" s="79"/>
      <c r="R144" s="79"/>
      <c r="S144" s="82"/>
      <c r="T144" s="82"/>
      <c r="U144" s="82"/>
      <c r="V144" s="82"/>
      <c r="W144" s="77" t="str">
        <f t="shared" ca="1" si="4"/>
        <v/>
      </c>
      <c r="X144" s="78" t="str">
        <f t="shared" ca="1" si="5"/>
        <v/>
      </c>
      <c r="Y144" s="80"/>
      <c r="Z144" s="80"/>
      <c r="AA144" s="80"/>
      <c r="AB144" s="95"/>
    </row>
    <row r="145" spans="1:28" ht="30" customHeight="1" x14ac:dyDescent="0.2">
      <c r="A145" s="92"/>
      <c r="B145" s="79"/>
      <c r="C145" s="73" t="str">
        <f>IF($B145="","",_xlfn.IFNA(_xlfn.XLOOKUP($B145,'Task Monitoring'!$A:$A,'Task Monitoring'!$B:$B),"Không tìm thấy Task ID"))</f>
        <v/>
      </c>
      <c r="D145" s="73" t="str">
        <f>IF($B145="","",_xlfn.IFNA(_xlfn.XLOOKUP($B145,'Task Monitoring'!$A:$A,'Task Monitoring'!$C:$C),"Không tìm thấy Task ID"))</f>
        <v/>
      </c>
      <c r="E145" s="79"/>
      <c r="F145" s="80"/>
      <c r="G145" s="80"/>
      <c r="H145" s="80"/>
      <c r="I145" s="80"/>
      <c r="J145" s="79"/>
      <c r="K145" s="81"/>
      <c r="L145" s="81"/>
      <c r="M145" s="81"/>
      <c r="N145" s="81"/>
      <c r="O145" s="79"/>
      <c r="P145" s="79"/>
      <c r="Q145" s="79"/>
      <c r="R145" s="79"/>
      <c r="S145" s="82"/>
      <c r="T145" s="82"/>
      <c r="U145" s="82"/>
      <c r="V145" s="82"/>
      <c r="W145" s="77" t="str">
        <f t="shared" ca="1" si="4"/>
        <v/>
      </c>
      <c r="X145" s="78" t="str">
        <f t="shared" ca="1" si="5"/>
        <v/>
      </c>
      <c r="Y145" s="80"/>
      <c r="Z145" s="80"/>
      <c r="AA145" s="80"/>
      <c r="AB145" s="95"/>
    </row>
    <row r="146" spans="1:28" ht="30" customHeight="1" x14ac:dyDescent="0.2">
      <c r="A146" s="92"/>
      <c r="B146" s="79"/>
      <c r="C146" s="73" t="str">
        <f>IF($B146="","",_xlfn.IFNA(_xlfn.XLOOKUP($B146,'Task Monitoring'!$A:$A,'Task Monitoring'!$B:$B),"Không tìm thấy Task ID"))</f>
        <v/>
      </c>
      <c r="D146" s="73" t="str">
        <f>IF($B146="","",_xlfn.IFNA(_xlfn.XLOOKUP($B146,'Task Monitoring'!$A:$A,'Task Monitoring'!$C:$C),"Không tìm thấy Task ID"))</f>
        <v/>
      </c>
      <c r="E146" s="79"/>
      <c r="F146" s="80"/>
      <c r="G146" s="80"/>
      <c r="H146" s="80"/>
      <c r="I146" s="80"/>
      <c r="J146" s="79"/>
      <c r="K146" s="81"/>
      <c r="L146" s="81"/>
      <c r="M146" s="81"/>
      <c r="N146" s="81"/>
      <c r="O146" s="79"/>
      <c r="P146" s="79"/>
      <c r="Q146" s="79"/>
      <c r="R146" s="79"/>
      <c r="S146" s="82"/>
      <c r="T146" s="82"/>
      <c r="U146" s="82"/>
      <c r="V146" s="82"/>
      <c r="W146" s="77" t="str">
        <f t="shared" ca="1" si="4"/>
        <v/>
      </c>
      <c r="X146" s="78" t="str">
        <f t="shared" ca="1" si="5"/>
        <v/>
      </c>
      <c r="Y146" s="80"/>
      <c r="Z146" s="80"/>
      <c r="AA146" s="80"/>
      <c r="AB146" s="95"/>
    </row>
    <row r="147" spans="1:28" ht="30" customHeight="1" x14ac:dyDescent="0.2">
      <c r="A147" s="92"/>
      <c r="B147" s="79"/>
      <c r="C147" s="73" t="str">
        <f>IF($B147="","",_xlfn.IFNA(_xlfn.XLOOKUP($B147,'Task Monitoring'!$A:$A,'Task Monitoring'!$B:$B),"Không tìm thấy Task ID"))</f>
        <v/>
      </c>
      <c r="D147" s="73" t="str">
        <f>IF($B147="","",_xlfn.IFNA(_xlfn.XLOOKUP($B147,'Task Monitoring'!$A:$A,'Task Monitoring'!$C:$C),"Không tìm thấy Task ID"))</f>
        <v/>
      </c>
      <c r="E147" s="79"/>
      <c r="F147" s="80"/>
      <c r="G147" s="80"/>
      <c r="H147" s="80"/>
      <c r="I147" s="80"/>
      <c r="J147" s="79"/>
      <c r="K147" s="81"/>
      <c r="L147" s="81"/>
      <c r="M147" s="81"/>
      <c r="N147" s="81"/>
      <c r="O147" s="79"/>
      <c r="P147" s="79"/>
      <c r="Q147" s="79"/>
      <c r="R147" s="79"/>
      <c r="S147" s="82"/>
      <c r="T147" s="82"/>
      <c r="U147" s="82"/>
      <c r="V147" s="82"/>
      <c r="W147" s="77" t="str">
        <f t="shared" ca="1" si="4"/>
        <v/>
      </c>
      <c r="X147" s="78" t="str">
        <f t="shared" ca="1" si="5"/>
        <v/>
      </c>
      <c r="Y147" s="80"/>
      <c r="Z147" s="80"/>
      <c r="AA147" s="80"/>
      <c r="AB147" s="95"/>
    </row>
    <row r="148" spans="1:28" ht="30" customHeight="1" x14ac:dyDescent="0.2">
      <c r="A148" s="92"/>
      <c r="B148" s="79"/>
      <c r="C148" s="73" t="str">
        <f>IF($B148="","",_xlfn.IFNA(_xlfn.XLOOKUP($B148,'Task Monitoring'!$A:$A,'Task Monitoring'!$B:$B),"Không tìm thấy Task ID"))</f>
        <v/>
      </c>
      <c r="D148" s="73" t="str">
        <f>IF($B148="","",_xlfn.IFNA(_xlfn.XLOOKUP($B148,'Task Monitoring'!$A:$A,'Task Monitoring'!$C:$C),"Không tìm thấy Task ID"))</f>
        <v/>
      </c>
      <c r="E148" s="79"/>
      <c r="F148" s="80"/>
      <c r="G148" s="80"/>
      <c r="H148" s="80"/>
      <c r="I148" s="80"/>
      <c r="J148" s="79"/>
      <c r="K148" s="81"/>
      <c r="L148" s="81"/>
      <c r="M148" s="81"/>
      <c r="N148" s="81"/>
      <c r="O148" s="79"/>
      <c r="P148" s="79"/>
      <c r="Q148" s="79"/>
      <c r="R148" s="79"/>
      <c r="S148" s="82"/>
      <c r="T148" s="82"/>
      <c r="U148" s="82"/>
      <c r="V148" s="82"/>
      <c r="W148" s="77" t="str">
        <f t="shared" ca="1" si="4"/>
        <v/>
      </c>
      <c r="X148" s="78" t="str">
        <f t="shared" ca="1" si="5"/>
        <v/>
      </c>
      <c r="Y148" s="80"/>
      <c r="Z148" s="80"/>
      <c r="AA148" s="80"/>
      <c r="AB148" s="95"/>
    </row>
    <row r="149" spans="1:28" ht="30" customHeight="1" x14ac:dyDescent="0.2">
      <c r="A149" s="92"/>
      <c r="B149" s="79"/>
      <c r="C149" s="73" t="str">
        <f>IF($B149="","",_xlfn.IFNA(_xlfn.XLOOKUP($B149,'Task Monitoring'!$A:$A,'Task Monitoring'!$B:$B),"Không tìm thấy Task ID"))</f>
        <v/>
      </c>
      <c r="D149" s="73" t="str">
        <f>IF($B149="","",_xlfn.IFNA(_xlfn.XLOOKUP($B149,'Task Monitoring'!$A:$A,'Task Monitoring'!$C:$C),"Không tìm thấy Task ID"))</f>
        <v/>
      </c>
      <c r="E149" s="79"/>
      <c r="F149" s="80"/>
      <c r="G149" s="80"/>
      <c r="H149" s="80"/>
      <c r="I149" s="80"/>
      <c r="J149" s="79"/>
      <c r="K149" s="81"/>
      <c r="L149" s="81"/>
      <c r="M149" s="81"/>
      <c r="N149" s="81"/>
      <c r="O149" s="79"/>
      <c r="P149" s="79"/>
      <c r="Q149" s="79"/>
      <c r="R149" s="79"/>
      <c r="S149" s="82"/>
      <c r="T149" s="82"/>
      <c r="U149" s="82"/>
      <c r="V149" s="82"/>
      <c r="W149" s="77" t="str">
        <f t="shared" ca="1" si="4"/>
        <v/>
      </c>
      <c r="X149" s="78" t="str">
        <f t="shared" ca="1" si="5"/>
        <v/>
      </c>
      <c r="Y149" s="80"/>
      <c r="Z149" s="80"/>
      <c r="AA149" s="80"/>
      <c r="AB149" s="95"/>
    </row>
    <row r="150" spans="1:28" ht="30" customHeight="1" x14ac:dyDescent="0.2">
      <c r="A150" s="92"/>
      <c r="B150" s="79"/>
      <c r="C150" s="73" t="str">
        <f>IF($B150="","",_xlfn.IFNA(_xlfn.XLOOKUP($B150,'Task Monitoring'!$A:$A,'Task Monitoring'!$B:$B),"Không tìm thấy Task ID"))</f>
        <v/>
      </c>
      <c r="D150" s="73" t="str">
        <f>IF($B150="","",_xlfn.IFNA(_xlfn.XLOOKUP($B150,'Task Monitoring'!$A:$A,'Task Monitoring'!$C:$C),"Không tìm thấy Task ID"))</f>
        <v/>
      </c>
      <c r="E150" s="79"/>
      <c r="F150" s="80"/>
      <c r="G150" s="80"/>
      <c r="H150" s="80"/>
      <c r="I150" s="80"/>
      <c r="J150" s="79"/>
      <c r="K150" s="81"/>
      <c r="L150" s="81"/>
      <c r="M150" s="81"/>
      <c r="N150" s="81"/>
      <c r="O150" s="79"/>
      <c r="P150" s="79"/>
      <c r="Q150" s="79"/>
      <c r="R150" s="79"/>
      <c r="S150" s="82"/>
      <c r="T150" s="82"/>
      <c r="U150" s="82"/>
      <c r="V150" s="82"/>
      <c r="W150" s="77" t="str">
        <f t="shared" ca="1" si="4"/>
        <v/>
      </c>
      <c r="X150" s="78" t="str">
        <f t="shared" ca="1" si="5"/>
        <v/>
      </c>
      <c r="Y150" s="80"/>
      <c r="Z150" s="80"/>
      <c r="AA150" s="80"/>
      <c r="AB150" s="95"/>
    </row>
    <row r="151" spans="1:28" ht="30" customHeight="1" x14ac:dyDescent="0.2">
      <c r="A151" s="92"/>
      <c r="B151" s="79"/>
      <c r="C151" s="73" t="str">
        <f>IF($B151="","",_xlfn.IFNA(_xlfn.XLOOKUP($B151,'Task Monitoring'!$A:$A,'Task Monitoring'!$B:$B),"Không tìm thấy Task ID"))</f>
        <v/>
      </c>
      <c r="D151" s="73" t="str">
        <f>IF($B151="","",_xlfn.IFNA(_xlfn.XLOOKUP($B151,'Task Monitoring'!$A:$A,'Task Monitoring'!$C:$C),"Không tìm thấy Task ID"))</f>
        <v/>
      </c>
      <c r="E151" s="79"/>
      <c r="F151" s="80"/>
      <c r="G151" s="80"/>
      <c r="H151" s="80"/>
      <c r="I151" s="80"/>
      <c r="J151" s="79"/>
      <c r="K151" s="81"/>
      <c r="L151" s="81"/>
      <c r="M151" s="81"/>
      <c r="N151" s="81"/>
      <c r="O151" s="79"/>
      <c r="P151" s="79"/>
      <c r="Q151" s="79"/>
      <c r="R151" s="79"/>
      <c r="S151" s="82"/>
      <c r="T151" s="82"/>
      <c r="U151" s="82"/>
      <c r="V151" s="82"/>
      <c r="W151" s="77" t="str">
        <f t="shared" ca="1" si="4"/>
        <v/>
      </c>
      <c r="X151" s="78" t="str">
        <f t="shared" ca="1" si="5"/>
        <v/>
      </c>
      <c r="Y151" s="80"/>
      <c r="Z151" s="80"/>
      <c r="AA151" s="80"/>
      <c r="AB151" s="95"/>
    </row>
    <row r="152" spans="1:28" ht="30" customHeight="1" x14ac:dyDescent="0.2">
      <c r="A152" s="92"/>
      <c r="B152" s="79"/>
      <c r="C152" s="73" t="str">
        <f>IF($B152="","",_xlfn.IFNA(_xlfn.XLOOKUP($B152,'Task Monitoring'!$A:$A,'Task Monitoring'!$B:$B),"Không tìm thấy Task ID"))</f>
        <v/>
      </c>
      <c r="D152" s="73" t="str">
        <f>IF($B152="","",_xlfn.IFNA(_xlfn.XLOOKUP($B152,'Task Monitoring'!$A:$A,'Task Monitoring'!$C:$C),"Không tìm thấy Task ID"))</f>
        <v/>
      </c>
      <c r="E152" s="79"/>
      <c r="F152" s="80"/>
      <c r="G152" s="80"/>
      <c r="H152" s="80"/>
      <c r="I152" s="80"/>
      <c r="J152" s="79"/>
      <c r="K152" s="81"/>
      <c r="L152" s="81"/>
      <c r="M152" s="81"/>
      <c r="N152" s="81"/>
      <c r="O152" s="79"/>
      <c r="P152" s="79"/>
      <c r="Q152" s="79"/>
      <c r="R152" s="79"/>
      <c r="S152" s="82"/>
      <c r="T152" s="82"/>
      <c r="U152" s="82"/>
      <c r="V152" s="82"/>
      <c r="W152" s="77" t="str">
        <f t="shared" ca="1" si="4"/>
        <v/>
      </c>
      <c r="X152" s="78" t="str">
        <f t="shared" ca="1" si="5"/>
        <v/>
      </c>
      <c r="Y152" s="80"/>
      <c r="Z152" s="80"/>
      <c r="AA152" s="80"/>
      <c r="AB152" s="95"/>
    </row>
    <row r="153" spans="1:28" ht="30" customHeight="1" x14ac:dyDescent="0.2">
      <c r="A153" s="92"/>
      <c r="B153" s="79"/>
      <c r="C153" s="73" t="str">
        <f>IF($B153="","",_xlfn.IFNA(_xlfn.XLOOKUP($B153,'Task Monitoring'!$A:$A,'Task Monitoring'!$B:$B),"Không tìm thấy Task ID"))</f>
        <v/>
      </c>
      <c r="D153" s="73" t="str">
        <f>IF($B153="","",_xlfn.IFNA(_xlfn.XLOOKUP($B153,'Task Monitoring'!$A:$A,'Task Monitoring'!$C:$C),"Không tìm thấy Task ID"))</f>
        <v/>
      </c>
      <c r="E153" s="79"/>
      <c r="F153" s="80"/>
      <c r="G153" s="80"/>
      <c r="H153" s="80"/>
      <c r="I153" s="80"/>
      <c r="J153" s="79"/>
      <c r="K153" s="81"/>
      <c r="L153" s="81"/>
      <c r="M153" s="81"/>
      <c r="N153" s="81"/>
      <c r="O153" s="79"/>
      <c r="P153" s="79"/>
      <c r="Q153" s="79"/>
      <c r="R153" s="79"/>
      <c r="S153" s="82"/>
      <c r="T153" s="82"/>
      <c r="U153" s="82"/>
      <c r="V153" s="82"/>
      <c r="W153" s="77" t="str">
        <f t="shared" ca="1" si="4"/>
        <v/>
      </c>
      <c r="X153" s="78" t="str">
        <f t="shared" ca="1" si="5"/>
        <v/>
      </c>
      <c r="Y153" s="80"/>
      <c r="Z153" s="80"/>
      <c r="AA153" s="80"/>
      <c r="AB153" s="95"/>
    </row>
    <row r="154" spans="1:28" ht="30" customHeight="1" x14ac:dyDescent="0.2">
      <c r="A154" s="92"/>
      <c r="B154" s="79"/>
      <c r="C154" s="73" t="str">
        <f>IF($B154="","",_xlfn.IFNA(_xlfn.XLOOKUP($B154,'Task Monitoring'!$A:$A,'Task Monitoring'!$B:$B),"Không tìm thấy Task ID"))</f>
        <v/>
      </c>
      <c r="D154" s="73" t="str">
        <f>IF($B154="","",_xlfn.IFNA(_xlfn.XLOOKUP($B154,'Task Monitoring'!$A:$A,'Task Monitoring'!$C:$C),"Không tìm thấy Task ID"))</f>
        <v/>
      </c>
      <c r="E154" s="79"/>
      <c r="F154" s="80"/>
      <c r="G154" s="80"/>
      <c r="H154" s="80"/>
      <c r="I154" s="80"/>
      <c r="J154" s="79"/>
      <c r="K154" s="81"/>
      <c r="L154" s="81"/>
      <c r="M154" s="81"/>
      <c r="N154" s="81"/>
      <c r="O154" s="79"/>
      <c r="P154" s="79"/>
      <c r="Q154" s="79"/>
      <c r="R154" s="79"/>
      <c r="S154" s="82"/>
      <c r="T154" s="82"/>
      <c r="U154" s="82"/>
      <c r="V154" s="82"/>
      <c r="W154" s="77" t="str">
        <f t="shared" ca="1" si="4"/>
        <v/>
      </c>
      <c r="X154" s="78" t="str">
        <f t="shared" ca="1" si="5"/>
        <v/>
      </c>
      <c r="Y154" s="80"/>
      <c r="Z154" s="80"/>
      <c r="AA154" s="80"/>
      <c r="AB154" s="95"/>
    </row>
    <row r="155" spans="1:28" ht="30" customHeight="1" x14ac:dyDescent="0.2">
      <c r="A155" s="92"/>
      <c r="B155" s="79"/>
      <c r="C155" s="73" t="str">
        <f>IF($B155="","",_xlfn.IFNA(_xlfn.XLOOKUP($B155,'Task Monitoring'!$A:$A,'Task Monitoring'!$B:$B),"Không tìm thấy Task ID"))</f>
        <v/>
      </c>
      <c r="D155" s="73" t="str">
        <f>IF($B155="","",_xlfn.IFNA(_xlfn.XLOOKUP($B155,'Task Monitoring'!$A:$A,'Task Monitoring'!$C:$C),"Không tìm thấy Task ID"))</f>
        <v/>
      </c>
      <c r="E155" s="79"/>
      <c r="F155" s="80"/>
      <c r="G155" s="80"/>
      <c r="H155" s="80"/>
      <c r="I155" s="80"/>
      <c r="J155" s="79"/>
      <c r="K155" s="81"/>
      <c r="L155" s="81"/>
      <c r="M155" s="81"/>
      <c r="N155" s="81"/>
      <c r="O155" s="79"/>
      <c r="P155" s="79"/>
      <c r="Q155" s="79"/>
      <c r="R155" s="79"/>
      <c r="S155" s="82"/>
      <c r="T155" s="82"/>
      <c r="U155" s="82"/>
      <c r="V155" s="82"/>
      <c r="W155" s="77" t="str">
        <f t="shared" ca="1" si="4"/>
        <v/>
      </c>
      <c r="X155" s="78" t="str">
        <f t="shared" ca="1" si="5"/>
        <v/>
      </c>
      <c r="Y155" s="80"/>
      <c r="Z155" s="80"/>
      <c r="AA155" s="80"/>
      <c r="AB155" s="95"/>
    </row>
    <row r="156" spans="1:28" ht="30" customHeight="1" x14ac:dyDescent="0.2">
      <c r="A156" s="92"/>
      <c r="B156" s="79"/>
      <c r="C156" s="73" t="str">
        <f>IF($B156="","",_xlfn.IFNA(_xlfn.XLOOKUP($B156,'Task Monitoring'!$A:$A,'Task Monitoring'!$B:$B),"Không tìm thấy Task ID"))</f>
        <v/>
      </c>
      <c r="D156" s="73" t="str">
        <f>IF($B156="","",_xlfn.IFNA(_xlfn.XLOOKUP($B156,'Task Monitoring'!$A:$A,'Task Monitoring'!$C:$C),"Không tìm thấy Task ID"))</f>
        <v/>
      </c>
      <c r="E156" s="79"/>
      <c r="F156" s="80"/>
      <c r="G156" s="80"/>
      <c r="H156" s="80"/>
      <c r="I156" s="80"/>
      <c r="J156" s="79"/>
      <c r="K156" s="81"/>
      <c r="L156" s="81"/>
      <c r="M156" s="81"/>
      <c r="N156" s="81"/>
      <c r="O156" s="79"/>
      <c r="P156" s="79"/>
      <c r="Q156" s="79"/>
      <c r="R156" s="79"/>
      <c r="S156" s="82"/>
      <c r="T156" s="82"/>
      <c r="U156" s="82"/>
      <c r="V156" s="82"/>
      <c r="W156" s="77" t="str">
        <f t="shared" ca="1" si="4"/>
        <v/>
      </c>
      <c r="X156" s="78" t="str">
        <f t="shared" ca="1" si="5"/>
        <v/>
      </c>
      <c r="Y156" s="80"/>
      <c r="Z156" s="80"/>
      <c r="AA156" s="80"/>
      <c r="AB156" s="95"/>
    </row>
    <row r="157" spans="1:28" ht="30" customHeight="1" x14ac:dyDescent="0.2">
      <c r="A157" s="92"/>
      <c r="B157" s="79"/>
      <c r="C157" s="73" t="str">
        <f>IF($B157="","",_xlfn.IFNA(_xlfn.XLOOKUP($B157,'Task Monitoring'!$A:$A,'Task Monitoring'!$B:$B),"Không tìm thấy Task ID"))</f>
        <v/>
      </c>
      <c r="D157" s="73" t="str">
        <f>IF($B157="","",_xlfn.IFNA(_xlfn.XLOOKUP($B157,'Task Monitoring'!$A:$A,'Task Monitoring'!$C:$C),"Không tìm thấy Task ID"))</f>
        <v/>
      </c>
      <c r="E157" s="79"/>
      <c r="F157" s="80"/>
      <c r="G157" s="80"/>
      <c r="H157" s="80"/>
      <c r="I157" s="80"/>
      <c r="J157" s="79"/>
      <c r="K157" s="81"/>
      <c r="L157" s="81"/>
      <c r="M157" s="81"/>
      <c r="N157" s="81"/>
      <c r="O157" s="79"/>
      <c r="P157" s="79"/>
      <c r="Q157" s="79"/>
      <c r="R157" s="79"/>
      <c r="S157" s="82"/>
      <c r="T157" s="82"/>
      <c r="U157" s="82"/>
      <c r="V157" s="82"/>
      <c r="W157" s="77" t="str">
        <f t="shared" ca="1" si="4"/>
        <v/>
      </c>
      <c r="X157" s="78" t="str">
        <f t="shared" ca="1" si="5"/>
        <v/>
      </c>
      <c r="Y157" s="80"/>
      <c r="Z157" s="80"/>
      <c r="AA157" s="80"/>
      <c r="AB157" s="95"/>
    </row>
    <row r="158" spans="1:28" ht="30" customHeight="1" x14ac:dyDescent="0.2">
      <c r="A158" s="92"/>
      <c r="B158" s="79"/>
      <c r="C158" s="73" t="str">
        <f>IF($B158="","",_xlfn.IFNA(_xlfn.XLOOKUP($B158,'Task Monitoring'!$A:$A,'Task Monitoring'!$B:$B),"Không tìm thấy Task ID"))</f>
        <v/>
      </c>
      <c r="D158" s="73" t="str">
        <f>IF($B158="","",_xlfn.IFNA(_xlfn.XLOOKUP($B158,'Task Monitoring'!$A:$A,'Task Monitoring'!$C:$C),"Không tìm thấy Task ID"))</f>
        <v/>
      </c>
      <c r="E158" s="79"/>
      <c r="F158" s="80"/>
      <c r="G158" s="80"/>
      <c r="H158" s="80"/>
      <c r="I158" s="80"/>
      <c r="J158" s="79"/>
      <c r="K158" s="81"/>
      <c r="L158" s="81"/>
      <c r="M158" s="81"/>
      <c r="N158" s="81"/>
      <c r="O158" s="79"/>
      <c r="P158" s="79"/>
      <c r="Q158" s="79"/>
      <c r="R158" s="79"/>
      <c r="S158" s="82"/>
      <c r="T158" s="82"/>
      <c r="U158" s="82"/>
      <c r="V158" s="82"/>
      <c r="W158" s="77" t="str">
        <f t="shared" ca="1" si="4"/>
        <v/>
      </c>
      <c r="X158" s="78" t="str">
        <f t="shared" ca="1" si="5"/>
        <v/>
      </c>
      <c r="Y158" s="80"/>
      <c r="Z158" s="80"/>
      <c r="AA158" s="80"/>
      <c r="AB158" s="95"/>
    </row>
    <row r="159" spans="1:28" ht="30" customHeight="1" x14ac:dyDescent="0.2">
      <c r="A159" s="92"/>
      <c r="B159" s="79"/>
      <c r="C159" s="73" t="str">
        <f>IF($B159="","",_xlfn.IFNA(_xlfn.XLOOKUP($B159,'Task Monitoring'!$A:$A,'Task Monitoring'!$B:$B),"Không tìm thấy Task ID"))</f>
        <v/>
      </c>
      <c r="D159" s="73" t="str">
        <f>IF($B159="","",_xlfn.IFNA(_xlfn.XLOOKUP($B159,'Task Monitoring'!$A:$A,'Task Monitoring'!$C:$C),"Không tìm thấy Task ID"))</f>
        <v/>
      </c>
      <c r="E159" s="79"/>
      <c r="F159" s="80"/>
      <c r="G159" s="80"/>
      <c r="H159" s="80"/>
      <c r="I159" s="80"/>
      <c r="J159" s="79"/>
      <c r="K159" s="81"/>
      <c r="L159" s="81"/>
      <c r="M159" s="81"/>
      <c r="N159" s="81"/>
      <c r="O159" s="79"/>
      <c r="P159" s="79"/>
      <c r="Q159" s="79"/>
      <c r="R159" s="79"/>
      <c r="S159" s="82"/>
      <c r="T159" s="82"/>
      <c r="U159" s="82"/>
      <c r="V159" s="82"/>
      <c r="W159" s="77" t="str">
        <f t="shared" ca="1" si="4"/>
        <v/>
      </c>
      <c r="X159" s="78" t="str">
        <f t="shared" ca="1" si="5"/>
        <v/>
      </c>
      <c r="Y159" s="80"/>
      <c r="Z159" s="80"/>
      <c r="AA159" s="80"/>
      <c r="AB159" s="95"/>
    </row>
    <row r="160" spans="1:28" ht="30" customHeight="1" x14ac:dyDescent="0.2">
      <c r="A160" s="92"/>
      <c r="B160" s="79"/>
      <c r="C160" s="73" t="str">
        <f>IF($B160="","",_xlfn.IFNA(_xlfn.XLOOKUP($B160,'Task Monitoring'!$A:$A,'Task Monitoring'!$B:$B),"Không tìm thấy Task ID"))</f>
        <v/>
      </c>
      <c r="D160" s="73" t="str">
        <f>IF($B160="","",_xlfn.IFNA(_xlfn.XLOOKUP($B160,'Task Monitoring'!$A:$A,'Task Monitoring'!$C:$C),"Không tìm thấy Task ID"))</f>
        <v/>
      </c>
      <c r="E160" s="79"/>
      <c r="F160" s="80"/>
      <c r="G160" s="80"/>
      <c r="H160" s="80"/>
      <c r="I160" s="80"/>
      <c r="J160" s="79"/>
      <c r="K160" s="81"/>
      <c r="L160" s="81"/>
      <c r="M160" s="81"/>
      <c r="N160" s="81"/>
      <c r="O160" s="79"/>
      <c r="P160" s="79"/>
      <c r="Q160" s="79"/>
      <c r="R160" s="79"/>
      <c r="S160" s="82"/>
      <c r="T160" s="82"/>
      <c r="U160" s="82"/>
      <c r="V160" s="82"/>
      <c r="W160" s="77" t="str">
        <f t="shared" ca="1" si="4"/>
        <v/>
      </c>
      <c r="X160" s="78" t="str">
        <f t="shared" ca="1" si="5"/>
        <v/>
      </c>
      <c r="Y160" s="80"/>
      <c r="Z160" s="80"/>
      <c r="AA160" s="80"/>
      <c r="AB160" s="95"/>
    </row>
    <row r="161" spans="1:28" ht="30" customHeight="1" x14ac:dyDescent="0.2">
      <c r="A161" s="92"/>
      <c r="B161" s="79"/>
      <c r="C161" s="73" t="str">
        <f>IF($B161="","",_xlfn.IFNA(_xlfn.XLOOKUP($B161,'Task Monitoring'!$A:$A,'Task Monitoring'!$B:$B),"Không tìm thấy Task ID"))</f>
        <v/>
      </c>
      <c r="D161" s="73" t="str">
        <f>IF($B161="","",_xlfn.IFNA(_xlfn.XLOOKUP($B161,'Task Monitoring'!$A:$A,'Task Monitoring'!$C:$C),"Không tìm thấy Task ID"))</f>
        <v/>
      </c>
      <c r="E161" s="79"/>
      <c r="F161" s="80"/>
      <c r="G161" s="80"/>
      <c r="H161" s="80"/>
      <c r="I161" s="80"/>
      <c r="J161" s="79"/>
      <c r="K161" s="81"/>
      <c r="L161" s="81"/>
      <c r="M161" s="81"/>
      <c r="N161" s="81"/>
      <c r="O161" s="79"/>
      <c r="P161" s="79"/>
      <c r="Q161" s="79"/>
      <c r="R161" s="79"/>
      <c r="S161" s="82"/>
      <c r="T161" s="82"/>
      <c r="U161" s="82"/>
      <c r="V161" s="82"/>
      <c r="W161" s="77" t="str">
        <f t="shared" ca="1" si="4"/>
        <v/>
      </c>
      <c r="X161" s="78" t="str">
        <f t="shared" ca="1" si="5"/>
        <v/>
      </c>
      <c r="Y161" s="80"/>
      <c r="Z161" s="80"/>
      <c r="AA161" s="80"/>
      <c r="AB161" s="95"/>
    </row>
    <row r="162" spans="1:28" ht="30" customHeight="1" x14ac:dyDescent="0.2">
      <c r="A162" s="92"/>
      <c r="B162" s="79"/>
      <c r="C162" s="73" t="str">
        <f>IF($B162="","",_xlfn.IFNA(_xlfn.XLOOKUP($B162,'Task Monitoring'!$A:$A,'Task Monitoring'!$B:$B),"Không tìm thấy Task ID"))</f>
        <v/>
      </c>
      <c r="D162" s="73" t="str">
        <f>IF($B162="","",_xlfn.IFNA(_xlfn.XLOOKUP($B162,'Task Monitoring'!$A:$A,'Task Monitoring'!$C:$C),"Không tìm thấy Task ID"))</f>
        <v/>
      </c>
      <c r="E162" s="79"/>
      <c r="F162" s="80"/>
      <c r="G162" s="80"/>
      <c r="H162" s="80"/>
      <c r="I162" s="80"/>
      <c r="J162" s="79"/>
      <c r="K162" s="81"/>
      <c r="L162" s="81"/>
      <c r="M162" s="81"/>
      <c r="N162" s="81"/>
      <c r="O162" s="79"/>
      <c r="P162" s="79"/>
      <c r="Q162" s="79"/>
      <c r="R162" s="79"/>
      <c r="S162" s="82"/>
      <c r="T162" s="82"/>
      <c r="U162" s="82"/>
      <c r="V162" s="82"/>
      <c r="W162" s="77" t="str">
        <f t="shared" ca="1" si="4"/>
        <v/>
      </c>
      <c r="X162" s="78" t="str">
        <f t="shared" ca="1" si="5"/>
        <v/>
      </c>
      <c r="Y162" s="80"/>
      <c r="Z162" s="80"/>
      <c r="AA162" s="80"/>
      <c r="AB162" s="95"/>
    </row>
    <row r="163" spans="1:28" ht="30" customHeight="1" x14ac:dyDescent="0.2">
      <c r="A163" s="92"/>
      <c r="B163" s="79"/>
      <c r="C163" s="73" t="str">
        <f>IF($B163="","",_xlfn.IFNA(_xlfn.XLOOKUP($B163,'Task Monitoring'!$A:$A,'Task Monitoring'!$B:$B),"Không tìm thấy Task ID"))</f>
        <v/>
      </c>
      <c r="D163" s="73" t="str">
        <f>IF($B163="","",_xlfn.IFNA(_xlfn.XLOOKUP($B163,'Task Monitoring'!$A:$A,'Task Monitoring'!$C:$C),"Không tìm thấy Task ID"))</f>
        <v/>
      </c>
      <c r="E163" s="79"/>
      <c r="F163" s="80"/>
      <c r="G163" s="80"/>
      <c r="H163" s="80"/>
      <c r="I163" s="80"/>
      <c r="J163" s="79"/>
      <c r="K163" s="81"/>
      <c r="L163" s="81"/>
      <c r="M163" s="81"/>
      <c r="N163" s="81"/>
      <c r="O163" s="79"/>
      <c r="P163" s="79"/>
      <c r="Q163" s="79"/>
      <c r="R163" s="79"/>
      <c r="S163" s="82"/>
      <c r="T163" s="82"/>
      <c r="U163" s="82"/>
      <c r="V163" s="82"/>
      <c r="W163" s="77" t="str">
        <f t="shared" ca="1" si="4"/>
        <v/>
      </c>
      <c r="X163" s="78" t="str">
        <f t="shared" ca="1" si="5"/>
        <v/>
      </c>
      <c r="Y163" s="80"/>
      <c r="Z163" s="80"/>
      <c r="AA163" s="80"/>
      <c r="AB163" s="95"/>
    </row>
    <row r="164" spans="1:28" ht="30" customHeight="1" x14ac:dyDescent="0.2">
      <c r="A164" s="92"/>
      <c r="B164" s="79"/>
      <c r="C164" s="73" t="str">
        <f>IF($B164="","",_xlfn.IFNA(_xlfn.XLOOKUP($B164,'Task Monitoring'!$A:$A,'Task Monitoring'!$B:$B),"Không tìm thấy Task ID"))</f>
        <v/>
      </c>
      <c r="D164" s="73" t="str">
        <f>IF($B164="","",_xlfn.IFNA(_xlfn.XLOOKUP($B164,'Task Monitoring'!$A:$A,'Task Monitoring'!$C:$C),"Không tìm thấy Task ID"))</f>
        <v/>
      </c>
      <c r="E164" s="79"/>
      <c r="F164" s="80"/>
      <c r="G164" s="80"/>
      <c r="H164" s="80"/>
      <c r="I164" s="80"/>
      <c r="J164" s="79"/>
      <c r="K164" s="81"/>
      <c r="L164" s="81"/>
      <c r="M164" s="81"/>
      <c r="N164" s="81"/>
      <c r="O164" s="79"/>
      <c r="P164" s="79"/>
      <c r="Q164" s="79"/>
      <c r="R164" s="79"/>
      <c r="S164" s="82"/>
      <c r="T164" s="82"/>
      <c r="U164" s="82"/>
      <c r="V164" s="82"/>
      <c r="W164" s="77" t="str">
        <f t="shared" ca="1" si="4"/>
        <v/>
      </c>
      <c r="X164" s="78" t="str">
        <f t="shared" ca="1" si="5"/>
        <v/>
      </c>
      <c r="Y164" s="80"/>
      <c r="Z164" s="80"/>
      <c r="AA164" s="80"/>
      <c r="AB164" s="95"/>
    </row>
    <row r="165" spans="1:28" ht="30" customHeight="1" x14ac:dyDescent="0.2">
      <c r="A165" s="92"/>
      <c r="B165" s="79"/>
      <c r="C165" s="73" t="str">
        <f>IF($B165="","",_xlfn.IFNA(_xlfn.XLOOKUP($B165,'Task Monitoring'!$A:$A,'Task Monitoring'!$B:$B),"Không tìm thấy Task ID"))</f>
        <v/>
      </c>
      <c r="D165" s="73" t="str">
        <f>IF($B165="","",_xlfn.IFNA(_xlfn.XLOOKUP($B165,'Task Monitoring'!$A:$A,'Task Monitoring'!$C:$C),"Không tìm thấy Task ID"))</f>
        <v/>
      </c>
      <c r="E165" s="79"/>
      <c r="F165" s="80"/>
      <c r="G165" s="80"/>
      <c r="H165" s="80"/>
      <c r="I165" s="80"/>
      <c r="J165" s="79"/>
      <c r="K165" s="81"/>
      <c r="L165" s="81"/>
      <c r="M165" s="81"/>
      <c r="N165" s="81"/>
      <c r="O165" s="79"/>
      <c r="P165" s="79"/>
      <c r="Q165" s="79"/>
      <c r="R165" s="79"/>
      <c r="S165" s="82"/>
      <c r="T165" s="82"/>
      <c r="U165" s="82"/>
      <c r="V165" s="82"/>
      <c r="W165" s="77" t="str">
        <f t="shared" ca="1" si="4"/>
        <v/>
      </c>
      <c r="X165" s="78" t="str">
        <f t="shared" ca="1" si="5"/>
        <v/>
      </c>
      <c r="Y165" s="80"/>
      <c r="Z165" s="80"/>
      <c r="AA165" s="80"/>
      <c r="AB165" s="95"/>
    </row>
    <row r="166" spans="1:28" ht="30" customHeight="1" x14ac:dyDescent="0.2">
      <c r="A166" s="92"/>
      <c r="B166" s="79"/>
      <c r="C166" s="73" t="str">
        <f>IF($B166="","",_xlfn.IFNA(_xlfn.XLOOKUP($B166,'Task Monitoring'!$A:$A,'Task Monitoring'!$B:$B),"Không tìm thấy Task ID"))</f>
        <v/>
      </c>
      <c r="D166" s="73" t="str">
        <f>IF($B166="","",_xlfn.IFNA(_xlfn.XLOOKUP($B166,'Task Monitoring'!$A:$A,'Task Monitoring'!$C:$C),"Không tìm thấy Task ID"))</f>
        <v/>
      </c>
      <c r="E166" s="79"/>
      <c r="F166" s="80"/>
      <c r="G166" s="80"/>
      <c r="H166" s="80"/>
      <c r="I166" s="80"/>
      <c r="J166" s="79"/>
      <c r="K166" s="81"/>
      <c r="L166" s="81"/>
      <c r="M166" s="81"/>
      <c r="N166" s="81"/>
      <c r="O166" s="79"/>
      <c r="P166" s="79"/>
      <c r="Q166" s="79"/>
      <c r="R166" s="79"/>
      <c r="S166" s="82"/>
      <c r="T166" s="82"/>
      <c r="U166" s="82"/>
      <c r="V166" s="82"/>
      <c r="W166" s="77" t="str">
        <f t="shared" ca="1" si="4"/>
        <v/>
      </c>
      <c r="X166" s="78" t="str">
        <f t="shared" ca="1" si="5"/>
        <v/>
      </c>
      <c r="Y166" s="80"/>
      <c r="Z166" s="80"/>
      <c r="AA166" s="80"/>
      <c r="AB166" s="95"/>
    </row>
    <row r="167" spans="1:28" ht="30" customHeight="1" x14ac:dyDescent="0.2">
      <c r="A167" s="92"/>
      <c r="B167" s="79"/>
      <c r="C167" s="73" t="str">
        <f>IF($B167="","",_xlfn.IFNA(_xlfn.XLOOKUP($B167,'Task Monitoring'!$A:$A,'Task Monitoring'!$B:$B),"Không tìm thấy Task ID"))</f>
        <v/>
      </c>
      <c r="D167" s="73" t="str">
        <f>IF($B167="","",_xlfn.IFNA(_xlfn.XLOOKUP($B167,'Task Monitoring'!$A:$A,'Task Monitoring'!$C:$C),"Không tìm thấy Task ID"))</f>
        <v/>
      </c>
      <c r="E167" s="79"/>
      <c r="F167" s="80"/>
      <c r="G167" s="80"/>
      <c r="H167" s="80"/>
      <c r="I167" s="80"/>
      <c r="J167" s="79"/>
      <c r="K167" s="81"/>
      <c r="L167" s="81"/>
      <c r="M167" s="81"/>
      <c r="N167" s="81"/>
      <c r="O167" s="79"/>
      <c r="P167" s="79"/>
      <c r="Q167" s="79"/>
      <c r="R167" s="79"/>
      <c r="S167" s="82"/>
      <c r="T167" s="82"/>
      <c r="U167" s="82"/>
      <c r="V167" s="82"/>
      <c r="W167" s="77" t="str">
        <f t="shared" ca="1" si="4"/>
        <v/>
      </c>
      <c r="X167" s="78" t="str">
        <f t="shared" ca="1" si="5"/>
        <v/>
      </c>
      <c r="Y167" s="80"/>
      <c r="Z167" s="80"/>
      <c r="AA167" s="80"/>
      <c r="AB167" s="95"/>
    </row>
    <row r="168" spans="1:28" ht="30" customHeight="1" x14ac:dyDescent="0.2">
      <c r="A168" s="92"/>
      <c r="B168" s="79"/>
      <c r="C168" s="73" t="str">
        <f>IF($B168="","",_xlfn.IFNA(_xlfn.XLOOKUP($B168,'Task Monitoring'!$A:$A,'Task Monitoring'!$B:$B),"Không tìm thấy Task ID"))</f>
        <v/>
      </c>
      <c r="D168" s="73" t="str">
        <f>IF($B168="","",_xlfn.IFNA(_xlfn.XLOOKUP($B168,'Task Monitoring'!$A:$A,'Task Monitoring'!$C:$C),"Không tìm thấy Task ID"))</f>
        <v/>
      </c>
      <c r="E168" s="79"/>
      <c r="F168" s="80"/>
      <c r="G168" s="80"/>
      <c r="H168" s="80"/>
      <c r="I168" s="80"/>
      <c r="J168" s="79"/>
      <c r="K168" s="81"/>
      <c r="L168" s="81"/>
      <c r="M168" s="81"/>
      <c r="N168" s="81"/>
      <c r="O168" s="79"/>
      <c r="P168" s="79"/>
      <c r="Q168" s="79"/>
      <c r="R168" s="79"/>
      <c r="S168" s="82"/>
      <c r="T168" s="82"/>
      <c r="U168" s="82"/>
      <c r="V168" s="82"/>
      <c r="W168" s="77" t="str">
        <f t="shared" ca="1" si="4"/>
        <v/>
      </c>
      <c r="X168" s="78" t="str">
        <f t="shared" ca="1" si="5"/>
        <v/>
      </c>
      <c r="Y168" s="80"/>
      <c r="Z168" s="80"/>
      <c r="AA168" s="80"/>
      <c r="AB168" s="95"/>
    </row>
    <row r="169" spans="1:28" ht="30" customHeight="1" x14ac:dyDescent="0.2">
      <c r="A169" s="92"/>
      <c r="B169" s="79"/>
      <c r="C169" s="73" t="str">
        <f>IF($B169="","",_xlfn.IFNA(_xlfn.XLOOKUP($B169,'Task Monitoring'!$A:$A,'Task Monitoring'!$B:$B),"Không tìm thấy Task ID"))</f>
        <v/>
      </c>
      <c r="D169" s="73" t="str">
        <f>IF($B169="","",_xlfn.IFNA(_xlfn.XLOOKUP($B169,'Task Monitoring'!$A:$A,'Task Monitoring'!$C:$C),"Không tìm thấy Task ID"))</f>
        <v/>
      </c>
      <c r="E169" s="79"/>
      <c r="F169" s="80"/>
      <c r="G169" s="80"/>
      <c r="H169" s="80"/>
      <c r="I169" s="80"/>
      <c r="J169" s="79"/>
      <c r="K169" s="81"/>
      <c r="L169" s="81"/>
      <c r="M169" s="81"/>
      <c r="N169" s="81"/>
      <c r="O169" s="79"/>
      <c r="P169" s="79"/>
      <c r="Q169" s="79"/>
      <c r="R169" s="79"/>
      <c r="S169" s="82"/>
      <c r="T169" s="82"/>
      <c r="U169" s="82"/>
      <c r="V169" s="82"/>
      <c r="W169" s="77" t="str">
        <f t="shared" ca="1" si="4"/>
        <v/>
      </c>
      <c r="X169" s="78" t="str">
        <f t="shared" ca="1" si="5"/>
        <v/>
      </c>
      <c r="Y169" s="80"/>
      <c r="Z169" s="80"/>
      <c r="AA169" s="80"/>
      <c r="AB169" s="95"/>
    </row>
    <row r="170" spans="1:28" ht="30" customHeight="1" x14ac:dyDescent="0.2">
      <c r="A170" s="92"/>
      <c r="B170" s="79"/>
      <c r="C170" s="73" t="str">
        <f>IF($B170="","",_xlfn.IFNA(_xlfn.XLOOKUP($B170,'Task Monitoring'!$A:$A,'Task Monitoring'!$B:$B),"Không tìm thấy Task ID"))</f>
        <v/>
      </c>
      <c r="D170" s="73" t="str">
        <f>IF($B170="","",_xlfn.IFNA(_xlfn.XLOOKUP($B170,'Task Monitoring'!$A:$A,'Task Monitoring'!$C:$C),"Không tìm thấy Task ID"))</f>
        <v/>
      </c>
      <c r="E170" s="79"/>
      <c r="F170" s="80"/>
      <c r="G170" s="80"/>
      <c r="H170" s="80"/>
      <c r="I170" s="80"/>
      <c r="J170" s="79"/>
      <c r="K170" s="81"/>
      <c r="L170" s="81"/>
      <c r="M170" s="81"/>
      <c r="N170" s="81"/>
      <c r="O170" s="79"/>
      <c r="P170" s="79"/>
      <c r="Q170" s="79"/>
      <c r="R170" s="79"/>
      <c r="S170" s="82"/>
      <c r="T170" s="82"/>
      <c r="U170" s="82"/>
      <c r="V170" s="82"/>
      <c r="W170" s="77" t="str">
        <f t="shared" ca="1" si="4"/>
        <v/>
      </c>
      <c r="X170" s="78" t="str">
        <f t="shared" ca="1" si="5"/>
        <v/>
      </c>
      <c r="Y170" s="80"/>
      <c r="Z170" s="80"/>
      <c r="AA170" s="80"/>
      <c r="AB170" s="95"/>
    </row>
    <row r="171" spans="1:28" ht="30" customHeight="1" x14ac:dyDescent="0.2">
      <c r="A171" s="92"/>
      <c r="B171" s="79"/>
      <c r="C171" s="73" t="str">
        <f>IF($B171="","",_xlfn.IFNA(_xlfn.XLOOKUP($B171,'Task Monitoring'!$A:$A,'Task Monitoring'!$B:$B),"Không tìm thấy Task ID"))</f>
        <v/>
      </c>
      <c r="D171" s="73" t="str">
        <f>IF($B171="","",_xlfn.IFNA(_xlfn.XLOOKUP($B171,'Task Monitoring'!$A:$A,'Task Monitoring'!$C:$C),"Không tìm thấy Task ID"))</f>
        <v/>
      </c>
      <c r="E171" s="79"/>
      <c r="F171" s="80"/>
      <c r="G171" s="80"/>
      <c r="H171" s="80"/>
      <c r="I171" s="80"/>
      <c r="J171" s="79"/>
      <c r="K171" s="81"/>
      <c r="L171" s="81"/>
      <c r="M171" s="81"/>
      <c r="N171" s="81"/>
      <c r="O171" s="79"/>
      <c r="P171" s="79"/>
      <c r="Q171" s="79"/>
      <c r="R171" s="79"/>
      <c r="S171" s="82"/>
      <c r="T171" s="82"/>
      <c r="U171" s="82"/>
      <c r="V171" s="82"/>
      <c r="W171" s="77" t="str">
        <f t="shared" ca="1" si="4"/>
        <v/>
      </c>
      <c r="X171" s="78" t="str">
        <f t="shared" ca="1" si="5"/>
        <v/>
      </c>
      <c r="Y171" s="80"/>
      <c r="Z171" s="80"/>
      <c r="AA171" s="80"/>
      <c r="AB171" s="95"/>
    </row>
    <row r="172" spans="1:28" ht="30" customHeight="1" x14ac:dyDescent="0.2">
      <c r="A172" s="92"/>
      <c r="B172" s="79"/>
      <c r="C172" s="73" t="str">
        <f>IF($B172="","",_xlfn.IFNA(_xlfn.XLOOKUP($B172,'Task Monitoring'!$A:$A,'Task Monitoring'!$B:$B),"Không tìm thấy Task ID"))</f>
        <v/>
      </c>
      <c r="D172" s="73" t="str">
        <f>IF($B172="","",_xlfn.IFNA(_xlfn.XLOOKUP($B172,'Task Monitoring'!$A:$A,'Task Monitoring'!$C:$C),"Không tìm thấy Task ID"))</f>
        <v/>
      </c>
      <c r="E172" s="79"/>
      <c r="F172" s="80"/>
      <c r="G172" s="80"/>
      <c r="H172" s="80"/>
      <c r="I172" s="80"/>
      <c r="J172" s="79"/>
      <c r="K172" s="81"/>
      <c r="L172" s="81"/>
      <c r="M172" s="81"/>
      <c r="N172" s="81"/>
      <c r="O172" s="79"/>
      <c r="P172" s="79"/>
      <c r="Q172" s="79"/>
      <c r="R172" s="79"/>
      <c r="S172" s="82"/>
      <c r="T172" s="82"/>
      <c r="U172" s="82"/>
      <c r="V172" s="82"/>
      <c r="W172" s="77" t="str">
        <f t="shared" ca="1" si="4"/>
        <v/>
      </c>
      <c r="X172" s="78" t="str">
        <f t="shared" ca="1" si="5"/>
        <v/>
      </c>
      <c r="Y172" s="80"/>
      <c r="Z172" s="80"/>
      <c r="AA172" s="80"/>
      <c r="AB172" s="95"/>
    </row>
    <row r="173" spans="1:28" ht="30" customHeight="1" x14ac:dyDescent="0.2">
      <c r="A173" s="92"/>
      <c r="B173" s="79"/>
      <c r="C173" s="73" t="str">
        <f>IF($B173="","",_xlfn.IFNA(_xlfn.XLOOKUP($B173,'Task Monitoring'!$A:$A,'Task Monitoring'!$B:$B),"Không tìm thấy Task ID"))</f>
        <v/>
      </c>
      <c r="D173" s="73" t="str">
        <f>IF($B173="","",_xlfn.IFNA(_xlfn.XLOOKUP($B173,'Task Monitoring'!$A:$A,'Task Monitoring'!$C:$C),"Không tìm thấy Task ID"))</f>
        <v/>
      </c>
      <c r="E173" s="79"/>
      <c r="F173" s="80"/>
      <c r="G173" s="80"/>
      <c r="H173" s="80"/>
      <c r="I173" s="80"/>
      <c r="J173" s="79"/>
      <c r="K173" s="81"/>
      <c r="L173" s="81"/>
      <c r="M173" s="81"/>
      <c r="N173" s="81"/>
      <c r="O173" s="79"/>
      <c r="P173" s="79"/>
      <c r="Q173" s="79"/>
      <c r="R173" s="79"/>
      <c r="S173" s="82"/>
      <c r="T173" s="82"/>
      <c r="U173" s="82"/>
      <c r="V173" s="82"/>
      <c r="W173" s="77" t="str">
        <f t="shared" ca="1" si="4"/>
        <v/>
      </c>
      <c r="X173" s="78" t="str">
        <f t="shared" ca="1" si="5"/>
        <v/>
      </c>
      <c r="Y173" s="80"/>
      <c r="Z173" s="80"/>
      <c r="AA173" s="80"/>
      <c r="AB173" s="95"/>
    </row>
    <row r="174" spans="1:28" ht="30" customHeight="1" x14ac:dyDescent="0.2">
      <c r="A174" s="92"/>
      <c r="B174" s="79"/>
      <c r="C174" s="73" t="str">
        <f>IF($B174="","",_xlfn.IFNA(_xlfn.XLOOKUP($B174,'Task Monitoring'!$A:$A,'Task Monitoring'!$B:$B),"Không tìm thấy Task ID"))</f>
        <v/>
      </c>
      <c r="D174" s="73" t="str">
        <f>IF($B174="","",_xlfn.IFNA(_xlfn.XLOOKUP($B174,'Task Monitoring'!$A:$A,'Task Monitoring'!$C:$C),"Không tìm thấy Task ID"))</f>
        <v/>
      </c>
      <c r="E174" s="79"/>
      <c r="F174" s="80"/>
      <c r="G174" s="80"/>
      <c r="H174" s="80"/>
      <c r="I174" s="80"/>
      <c r="J174" s="79"/>
      <c r="K174" s="81"/>
      <c r="L174" s="81"/>
      <c r="M174" s="81"/>
      <c r="N174" s="81"/>
      <c r="O174" s="79"/>
      <c r="P174" s="79"/>
      <c r="Q174" s="79"/>
      <c r="R174" s="79"/>
      <c r="S174" s="82"/>
      <c r="T174" s="82"/>
      <c r="U174" s="82"/>
      <c r="V174" s="82"/>
      <c r="W174" s="77" t="str">
        <f t="shared" ca="1" si="4"/>
        <v/>
      </c>
      <c r="X174" s="78" t="str">
        <f t="shared" ca="1" si="5"/>
        <v/>
      </c>
      <c r="Y174" s="80"/>
      <c r="Z174" s="80"/>
      <c r="AA174" s="80"/>
      <c r="AB174" s="95"/>
    </row>
    <row r="175" spans="1:28" ht="30" customHeight="1" x14ac:dyDescent="0.2">
      <c r="A175" s="92"/>
      <c r="B175" s="79"/>
      <c r="C175" s="73" t="str">
        <f>IF($B175="","",_xlfn.IFNA(_xlfn.XLOOKUP($B175,'Task Monitoring'!$A:$A,'Task Monitoring'!$B:$B),"Không tìm thấy Task ID"))</f>
        <v/>
      </c>
      <c r="D175" s="73" t="str">
        <f>IF($B175="","",_xlfn.IFNA(_xlfn.XLOOKUP($B175,'Task Monitoring'!$A:$A,'Task Monitoring'!$C:$C),"Không tìm thấy Task ID"))</f>
        <v/>
      </c>
      <c r="E175" s="79"/>
      <c r="F175" s="80"/>
      <c r="G175" s="80"/>
      <c r="H175" s="80"/>
      <c r="I175" s="80"/>
      <c r="J175" s="79"/>
      <c r="K175" s="81"/>
      <c r="L175" s="81"/>
      <c r="M175" s="81"/>
      <c r="N175" s="81"/>
      <c r="O175" s="79"/>
      <c r="P175" s="79"/>
      <c r="Q175" s="79"/>
      <c r="R175" s="79"/>
      <c r="S175" s="82"/>
      <c r="T175" s="82"/>
      <c r="U175" s="82"/>
      <c r="V175" s="82"/>
      <c r="W175" s="77" t="str">
        <f t="shared" ca="1" si="4"/>
        <v/>
      </c>
      <c r="X175" s="78" t="str">
        <f t="shared" ca="1" si="5"/>
        <v/>
      </c>
      <c r="Y175" s="80"/>
      <c r="Z175" s="80"/>
      <c r="AA175" s="80"/>
      <c r="AB175" s="95"/>
    </row>
    <row r="176" spans="1:28" ht="30" customHeight="1" x14ac:dyDescent="0.2">
      <c r="A176" s="92"/>
      <c r="B176" s="79"/>
      <c r="C176" s="73" t="str">
        <f>IF($B176="","",_xlfn.IFNA(_xlfn.XLOOKUP($B176,'Task Monitoring'!$A:$A,'Task Monitoring'!$B:$B),"Không tìm thấy Task ID"))</f>
        <v/>
      </c>
      <c r="D176" s="73" t="str">
        <f>IF($B176="","",_xlfn.IFNA(_xlfn.XLOOKUP($B176,'Task Monitoring'!$A:$A,'Task Monitoring'!$C:$C),"Không tìm thấy Task ID"))</f>
        <v/>
      </c>
      <c r="E176" s="79"/>
      <c r="F176" s="80"/>
      <c r="G176" s="80"/>
      <c r="H176" s="80"/>
      <c r="I176" s="80"/>
      <c r="J176" s="79"/>
      <c r="K176" s="81"/>
      <c r="L176" s="81"/>
      <c r="M176" s="81"/>
      <c r="N176" s="81"/>
      <c r="O176" s="79"/>
      <c r="P176" s="79"/>
      <c r="Q176" s="79"/>
      <c r="R176" s="79"/>
      <c r="S176" s="82"/>
      <c r="T176" s="82"/>
      <c r="U176" s="82"/>
      <c r="V176" s="82"/>
      <c r="W176" s="77" t="str">
        <f t="shared" ca="1" si="4"/>
        <v/>
      </c>
      <c r="X176" s="78" t="str">
        <f t="shared" ca="1" si="5"/>
        <v/>
      </c>
      <c r="Y176" s="80"/>
      <c r="Z176" s="80"/>
      <c r="AA176" s="80"/>
      <c r="AB176" s="95"/>
    </row>
    <row r="177" spans="1:28" ht="30" customHeight="1" x14ac:dyDescent="0.2">
      <c r="A177" s="92"/>
      <c r="B177" s="79"/>
      <c r="C177" s="73" t="str">
        <f>IF($B177="","",_xlfn.IFNA(_xlfn.XLOOKUP($B177,'Task Monitoring'!$A:$A,'Task Monitoring'!$B:$B),"Không tìm thấy Task ID"))</f>
        <v/>
      </c>
      <c r="D177" s="73" t="str">
        <f>IF($B177="","",_xlfn.IFNA(_xlfn.XLOOKUP($B177,'Task Monitoring'!$A:$A,'Task Monitoring'!$C:$C),"Không tìm thấy Task ID"))</f>
        <v/>
      </c>
      <c r="E177" s="79"/>
      <c r="F177" s="80"/>
      <c r="G177" s="80"/>
      <c r="H177" s="80"/>
      <c r="I177" s="80"/>
      <c r="J177" s="79"/>
      <c r="K177" s="81"/>
      <c r="L177" s="81"/>
      <c r="M177" s="81"/>
      <c r="N177" s="81"/>
      <c r="O177" s="79"/>
      <c r="P177" s="79"/>
      <c r="Q177" s="79"/>
      <c r="R177" s="79"/>
      <c r="S177" s="82"/>
      <c r="T177" s="82"/>
      <c r="U177" s="82"/>
      <c r="V177" s="82"/>
      <c r="W177" s="77" t="str">
        <f t="shared" ca="1" si="4"/>
        <v/>
      </c>
      <c r="X177" s="78" t="str">
        <f t="shared" ca="1" si="5"/>
        <v/>
      </c>
      <c r="Y177" s="80"/>
      <c r="Z177" s="80"/>
      <c r="AA177" s="80"/>
      <c r="AB177" s="95"/>
    </row>
    <row r="178" spans="1:28" ht="30" customHeight="1" x14ac:dyDescent="0.2">
      <c r="A178" s="92"/>
      <c r="B178" s="79"/>
      <c r="C178" s="73" t="str">
        <f>IF($B178="","",_xlfn.IFNA(_xlfn.XLOOKUP($B178,'Task Monitoring'!$A:$A,'Task Monitoring'!$B:$B),"Không tìm thấy Task ID"))</f>
        <v/>
      </c>
      <c r="D178" s="73" t="str">
        <f>IF($B178="","",_xlfn.IFNA(_xlfn.XLOOKUP($B178,'Task Monitoring'!$A:$A,'Task Monitoring'!$C:$C),"Không tìm thấy Task ID"))</f>
        <v/>
      </c>
      <c r="E178" s="79"/>
      <c r="F178" s="80"/>
      <c r="G178" s="80"/>
      <c r="H178" s="80"/>
      <c r="I178" s="80"/>
      <c r="J178" s="79"/>
      <c r="K178" s="81"/>
      <c r="L178" s="81"/>
      <c r="M178" s="81"/>
      <c r="N178" s="81"/>
      <c r="O178" s="79"/>
      <c r="P178" s="79"/>
      <c r="Q178" s="79"/>
      <c r="R178" s="79"/>
      <c r="S178" s="82"/>
      <c r="T178" s="82"/>
      <c r="U178" s="82"/>
      <c r="V178" s="82"/>
      <c r="W178" s="77" t="str">
        <f t="shared" ca="1" si="4"/>
        <v/>
      </c>
      <c r="X178" s="78" t="str">
        <f t="shared" ca="1" si="5"/>
        <v/>
      </c>
      <c r="Y178" s="80"/>
      <c r="Z178" s="80"/>
      <c r="AA178" s="80"/>
      <c r="AB178" s="95"/>
    </row>
    <row r="179" spans="1:28" ht="30" customHeight="1" x14ac:dyDescent="0.2">
      <c r="A179" s="92"/>
      <c r="B179" s="79"/>
      <c r="C179" s="73" t="str">
        <f>IF($B179="","",_xlfn.IFNA(_xlfn.XLOOKUP($B179,'Task Monitoring'!$A:$A,'Task Monitoring'!$B:$B),"Không tìm thấy Task ID"))</f>
        <v/>
      </c>
      <c r="D179" s="73" t="str">
        <f>IF($B179="","",_xlfn.IFNA(_xlfn.XLOOKUP($B179,'Task Monitoring'!$A:$A,'Task Monitoring'!$C:$C),"Không tìm thấy Task ID"))</f>
        <v/>
      </c>
      <c r="E179" s="79"/>
      <c r="F179" s="80"/>
      <c r="G179" s="80"/>
      <c r="H179" s="80"/>
      <c r="I179" s="80"/>
      <c r="J179" s="79"/>
      <c r="K179" s="81"/>
      <c r="L179" s="81"/>
      <c r="M179" s="81"/>
      <c r="N179" s="81"/>
      <c r="O179" s="79"/>
      <c r="P179" s="79"/>
      <c r="Q179" s="79"/>
      <c r="R179" s="79"/>
      <c r="S179" s="82"/>
      <c r="T179" s="82"/>
      <c r="U179" s="82"/>
      <c r="V179" s="82"/>
      <c r="W179" s="77" t="str">
        <f t="shared" ca="1" si="4"/>
        <v/>
      </c>
      <c r="X179" s="78" t="str">
        <f t="shared" ca="1" si="5"/>
        <v/>
      </c>
      <c r="Y179" s="80"/>
      <c r="Z179" s="80"/>
      <c r="AA179" s="80"/>
      <c r="AB179" s="95"/>
    </row>
    <row r="180" spans="1:28" ht="30" customHeight="1" x14ac:dyDescent="0.2">
      <c r="A180" s="92"/>
      <c r="B180" s="79"/>
      <c r="C180" s="73" t="str">
        <f>IF($B180="","",_xlfn.IFNA(_xlfn.XLOOKUP($B180,'Task Monitoring'!$A:$A,'Task Monitoring'!$B:$B),"Không tìm thấy Task ID"))</f>
        <v/>
      </c>
      <c r="D180" s="73" t="str">
        <f>IF($B180="","",_xlfn.IFNA(_xlfn.XLOOKUP($B180,'Task Monitoring'!$A:$A,'Task Monitoring'!$C:$C),"Không tìm thấy Task ID"))</f>
        <v/>
      </c>
      <c r="E180" s="79"/>
      <c r="F180" s="80"/>
      <c r="G180" s="80"/>
      <c r="H180" s="80"/>
      <c r="I180" s="80"/>
      <c r="J180" s="79"/>
      <c r="K180" s="81"/>
      <c r="L180" s="81"/>
      <c r="M180" s="81"/>
      <c r="N180" s="81"/>
      <c r="O180" s="79"/>
      <c r="P180" s="79"/>
      <c r="Q180" s="79"/>
      <c r="R180" s="79"/>
      <c r="S180" s="82"/>
      <c r="T180" s="82"/>
      <c r="U180" s="82"/>
      <c r="V180" s="82"/>
      <c r="W180" s="77" t="str">
        <f t="shared" ca="1" si="4"/>
        <v/>
      </c>
      <c r="X180" s="78" t="str">
        <f t="shared" ca="1" si="5"/>
        <v/>
      </c>
      <c r="Y180" s="80"/>
      <c r="Z180" s="80"/>
      <c r="AA180" s="80"/>
      <c r="AB180" s="95"/>
    </row>
    <row r="181" spans="1:28" ht="30" customHeight="1" x14ac:dyDescent="0.2">
      <c r="A181" s="92"/>
      <c r="B181" s="79"/>
      <c r="C181" s="73" t="str">
        <f>IF($B181="","",_xlfn.IFNA(_xlfn.XLOOKUP($B181,'Task Monitoring'!$A:$A,'Task Monitoring'!$B:$B),"Không tìm thấy Task ID"))</f>
        <v/>
      </c>
      <c r="D181" s="73" t="str">
        <f>IF($B181="","",_xlfn.IFNA(_xlfn.XLOOKUP($B181,'Task Monitoring'!$A:$A,'Task Monitoring'!$C:$C),"Không tìm thấy Task ID"))</f>
        <v/>
      </c>
      <c r="E181" s="79"/>
      <c r="F181" s="80"/>
      <c r="G181" s="80"/>
      <c r="H181" s="80"/>
      <c r="I181" s="80"/>
      <c r="J181" s="79"/>
      <c r="K181" s="81"/>
      <c r="L181" s="81"/>
      <c r="M181" s="81"/>
      <c r="N181" s="81"/>
      <c r="O181" s="79"/>
      <c r="P181" s="79"/>
      <c r="Q181" s="79"/>
      <c r="R181" s="79"/>
      <c r="S181" s="82"/>
      <c r="T181" s="82"/>
      <c r="U181" s="82"/>
      <c r="V181" s="82"/>
      <c r="W181" s="77" t="str">
        <f t="shared" ca="1" si="4"/>
        <v/>
      </c>
      <c r="X181" s="78" t="str">
        <f t="shared" ca="1" si="5"/>
        <v/>
      </c>
      <c r="Y181" s="80"/>
      <c r="Z181" s="80"/>
      <c r="AA181" s="80"/>
      <c r="AB181" s="95"/>
    </row>
    <row r="182" spans="1:28" ht="30" customHeight="1" x14ac:dyDescent="0.2">
      <c r="A182" s="92"/>
      <c r="B182" s="79"/>
      <c r="C182" s="73" t="str">
        <f>IF($B182="","",_xlfn.IFNA(_xlfn.XLOOKUP($B182,'Task Monitoring'!$A:$A,'Task Monitoring'!$B:$B),"Không tìm thấy Task ID"))</f>
        <v/>
      </c>
      <c r="D182" s="73" t="str">
        <f>IF($B182="","",_xlfn.IFNA(_xlfn.XLOOKUP($B182,'Task Monitoring'!$A:$A,'Task Monitoring'!$C:$C),"Không tìm thấy Task ID"))</f>
        <v/>
      </c>
      <c r="E182" s="79"/>
      <c r="F182" s="80"/>
      <c r="G182" s="80"/>
      <c r="H182" s="80"/>
      <c r="I182" s="80"/>
      <c r="J182" s="79"/>
      <c r="K182" s="81"/>
      <c r="L182" s="81"/>
      <c r="M182" s="81"/>
      <c r="N182" s="81"/>
      <c r="O182" s="79"/>
      <c r="P182" s="79"/>
      <c r="Q182" s="79"/>
      <c r="R182" s="79"/>
      <c r="S182" s="82"/>
      <c r="T182" s="82"/>
      <c r="U182" s="82"/>
      <c r="V182" s="82"/>
      <c r="W182" s="77" t="str">
        <f t="shared" ca="1" si="4"/>
        <v/>
      </c>
      <c r="X182" s="78" t="str">
        <f t="shared" ca="1" si="5"/>
        <v/>
      </c>
      <c r="Y182" s="80"/>
      <c r="Z182" s="80"/>
      <c r="AA182" s="80"/>
      <c r="AB182" s="95"/>
    </row>
    <row r="183" spans="1:28" ht="30" customHeight="1" x14ac:dyDescent="0.2">
      <c r="A183" s="92"/>
      <c r="B183" s="79"/>
      <c r="C183" s="73" t="str">
        <f>IF($B183="","",_xlfn.IFNA(_xlfn.XLOOKUP($B183,'Task Monitoring'!$A:$A,'Task Monitoring'!$B:$B),"Không tìm thấy Task ID"))</f>
        <v/>
      </c>
      <c r="D183" s="73" t="str">
        <f>IF($B183="","",_xlfn.IFNA(_xlfn.XLOOKUP($B183,'Task Monitoring'!$A:$A,'Task Monitoring'!$C:$C),"Không tìm thấy Task ID"))</f>
        <v/>
      </c>
      <c r="E183" s="79"/>
      <c r="F183" s="80"/>
      <c r="G183" s="80"/>
      <c r="H183" s="80"/>
      <c r="I183" s="80"/>
      <c r="J183" s="79"/>
      <c r="K183" s="81"/>
      <c r="L183" s="81"/>
      <c r="M183" s="81"/>
      <c r="N183" s="81"/>
      <c r="O183" s="79"/>
      <c r="P183" s="79"/>
      <c r="Q183" s="79"/>
      <c r="R183" s="79"/>
      <c r="S183" s="82"/>
      <c r="T183" s="82"/>
      <c r="U183" s="82"/>
      <c r="V183" s="82"/>
      <c r="W183" s="77" t="str">
        <f t="shared" ca="1" si="4"/>
        <v/>
      </c>
      <c r="X183" s="78" t="str">
        <f t="shared" ca="1" si="5"/>
        <v/>
      </c>
      <c r="Y183" s="80"/>
      <c r="Z183" s="80"/>
      <c r="AA183" s="80"/>
      <c r="AB183" s="95"/>
    </row>
    <row r="184" spans="1:28" ht="30" customHeight="1" x14ac:dyDescent="0.2">
      <c r="A184" s="92"/>
      <c r="B184" s="79"/>
      <c r="C184" s="73" t="str">
        <f>IF($B184="","",_xlfn.IFNA(_xlfn.XLOOKUP($B184,'Task Monitoring'!$A:$A,'Task Monitoring'!$B:$B),"Không tìm thấy Task ID"))</f>
        <v/>
      </c>
      <c r="D184" s="73" t="str">
        <f>IF($B184="","",_xlfn.IFNA(_xlfn.XLOOKUP($B184,'Task Monitoring'!$A:$A,'Task Monitoring'!$C:$C),"Không tìm thấy Task ID"))</f>
        <v/>
      </c>
      <c r="E184" s="79"/>
      <c r="F184" s="80"/>
      <c r="G184" s="80"/>
      <c r="H184" s="80"/>
      <c r="I184" s="80"/>
      <c r="J184" s="79"/>
      <c r="K184" s="81"/>
      <c r="L184" s="81"/>
      <c r="M184" s="81"/>
      <c r="N184" s="81"/>
      <c r="O184" s="79"/>
      <c r="P184" s="79"/>
      <c r="Q184" s="79"/>
      <c r="R184" s="79"/>
      <c r="S184" s="82"/>
      <c r="T184" s="82"/>
      <c r="U184" s="82"/>
      <c r="V184" s="82"/>
      <c r="W184" s="77" t="str">
        <f t="shared" ca="1" si="4"/>
        <v/>
      </c>
      <c r="X184" s="78" t="str">
        <f t="shared" ca="1" si="5"/>
        <v/>
      </c>
      <c r="Y184" s="80"/>
      <c r="Z184" s="80"/>
      <c r="AA184" s="80"/>
      <c r="AB184" s="95"/>
    </row>
    <row r="185" spans="1:28" ht="30" customHeight="1" x14ac:dyDescent="0.2">
      <c r="A185" s="92"/>
      <c r="B185" s="79"/>
      <c r="C185" s="73" t="str">
        <f>IF($B185="","",_xlfn.IFNA(_xlfn.XLOOKUP($B185,'Task Monitoring'!$A:$A,'Task Monitoring'!$B:$B),"Không tìm thấy Task ID"))</f>
        <v/>
      </c>
      <c r="D185" s="73" t="str">
        <f>IF($B185="","",_xlfn.IFNA(_xlfn.XLOOKUP($B185,'Task Monitoring'!$A:$A,'Task Monitoring'!$C:$C),"Không tìm thấy Task ID"))</f>
        <v/>
      </c>
      <c r="E185" s="79"/>
      <c r="F185" s="80"/>
      <c r="G185" s="80"/>
      <c r="H185" s="80"/>
      <c r="I185" s="80"/>
      <c r="J185" s="79"/>
      <c r="K185" s="81"/>
      <c r="L185" s="81"/>
      <c r="M185" s="81"/>
      <c r="N185" s="81"/>
      <c r="O185" s="79"/>
      <c r="P185" s="79"/>
      <c r="Q185" s="79"/>
      <c r="R185" s="79"/>
      <c r="S185" s="82"/>
      <c r="T185" s="82"/>
      <c r="U185" s="82"/>
      <c r="V185" s="82"/>
      <c r="W185" s="77" t="str">
        <f t="shared" ca="1" si="4"/>
        <v/>
      </c>
      <c r="X185" s="78" t="str">
        <f t="shared" ca="1" si="5"/>
        <v/>
      </c>
      <c r="Y185" s="80"/>
      <c r="Z185" s="80"/>
      <c r="AA185" s="80"/>
      <c r="AB185" s="95"/>
    </row>
    <row r="186" spans="1:28" ht="30" customHeight="1" x14ac:dyDescent="0.2">
      <c r="A186" s="92"/>
      <c r="B186" s="79"/>
      <c r="C186" s="73" t="str">
        <f>IF($B186="","",_xlfn.IFNA(_xlfn.XLOOKUP($B186,'Task Monitoring'!$A:$A,'Task Monitoring'!$B:$B),"Không tìm thấy Task ID"))</f>
        <v/>
      </c>
      <c r="D186" s="73" t="str">
        <f>IF($B186="","",_xlfn.IFNA(_xlfn.XLOOKUP($B186,'Task Monitoring'!$A:$A,'Task Monitoring'!$C:$C),"Không tìm thấy Task ID"))</f>
        <v/>
      </c>
      <c r="E186" s="79"/>
      <c r="F186" s="80"/>
      <c r="G186" s="80"/>
      <c r="H186" s="80"/>
      <c r="I186" s="80"/>
      <c r="J186" s="79"/>
      <c r="K186" s="81"/>
      <c r="L186" s="81"/>
      <c r="M186" s="81"/>
      <c r="N186" s="81"/>
      <c r="O186" s="79"/>
      <c r="P186" s="79"/>
      <c r="Q186" s="79"/>
      <c r="R186" s="79"/>
      <c r="S186" s="82"/>
      <c r="T186" s="82"/>
      <c r="U186" s="82"/>
      <c r="V186" s="82"/>
      <c r="W186" s="77" t="str">
        <f t="shared" ca="1" si="4"/>
        <v/>
      </c>
      <c r="X186" s="78" t="str">
        <f t="shared" ca="1" si="5"/>
        <v/>
      </c>
      <c r="Y186" s="80"/>
      <c r="Z186" s="80"/>
      <c r="AA186" s="80"/>
      <c r="AB186" s="95"/>
    </row>
    <row r="187" spans="1:28" ht="30" customHeight="1" x14ac:dyDescent="0.2">
      <c r="A187" s="92"/>
      <c r="B187" s="79"/>
      <c r="C187" s="73" t="str">
        <f>IF($B187="","",_xlfn.IFNA(_xlfn.XLOOKUP($B187,'Task Monitoring'!$A:$A,'Task Monitoring'!$B:$B),"Không tìm thấy Task ID"))</f>
        <v/>
      </c>
      <c r="D187" s="73" t="str">
        <f>IF($B187="","",_xlfn.IFNA(_xlfn.XLOOKUP($B187,'Task Monitoring'!$A:$A,'Task Monitoring'!$C:$C),"Không tìm thấy Task ID"))</f>
        <v/>
      </c>
      <c r="E187" s="79"/>
      <c r="F187" s="80"/>
      <c r="G187" s="80"/>
      <c r="H187" s="80"/>
      <c r="I187" s="80"/>
      <c r="J187" s="79"/>
      <c r="K187" s="81"/>
      <c r="L187" s="81"/>
      <c r="M187" s="81"/>
      <c r="N187" s="81"/>
      <c r="O187" s="79"/>
      <c r="P187" s="79"/>
      <c r="Q187" s="79"/>
      <c r="R187" s="79"/>
      <c r="S187" s="82"/>
      <c r="T187" s="82"/>
      <c r="U187" s="82"/>
      <c r="V187" s="82"/>
      <c r="W187" s="77" t="str">
        <f t="shared" ca="1" si="4"/>
        <v/>
      </c>
      <c r="X187" s="78" t="str">
        <f t="shared" ca="1" si="5"/>
        <v/>
      </c>
      <c r="Y187" s="80"/>
      <c r="Z187" s="80"/>
      <c r="AA187" s="80"/>
      <c r="AB187" s="95"/>
    </row>
    <row r="188" spans="1:28" ht="30" customHeight="1" x14ac:dyDescent="0.2">
      <c r="A188" s="92"/>
      <c r="B188" s="79"/>
      <c r="C188" s="73" t="str">
        <f>IF($B188="","",_xlfn.IFNA(_xlfn.XLOOKUP($B188,'Task Monitoring'!$A:$A,'Task Monitoring'!$B:$B),"Không tìm thấy Task ID"))</f>
        <v/>
      </c>
      <c r="D188" s="73" t="str">
        <f>IF($B188="","",_xlfn.IFNA(_xlfn.XLOOKUP($B188,'Task Monitoring'!$A:$A,'Task Monitoring'!$C:$C),"Không tìm thấy Task ID"))</f>
        <v/>
      </c>
      <c r="E188" s="79"/>
      <c r="F188" s="80"/>
      <c r="G188" s="80"/>
      <c r="H188" s="80"/>
      <c r="I188" s="80"/>
      <c r="J188" s="79"/>
      <c r="K188" s="81"/>
      <c r="L188" s="81"/>
      <c r="M188" s="81"/>
      <c r="N188" s="81"/>
      <c r="O188" s="79"/>
      <c r="P188" s="79"/>
      <c r="Q188" s="79"/>
      <c r="R188" s="79"/>
      <c r="S188" s="82"/>
      <c r="T188" s="82"/>
      <c r="U188" s="82"/>
      <c r="V188" s="82"/>
      <c r="W188" s="77" t="str">
        <f t="shared" ca="1" si="4"/>
        <v/>
      </c>
      <c r="X188" s="78" t="str">
        <f t="shared" ca="1" si="5"/>
        <v/>
      </c>
      <c r="Y188" s="80"/>
      <c r="Z188" s="80"/>
      <c r="AA188" s="80"/>
      <c r="AB188" s="95"/>
    </row>
    <row r="189" spans="1:28" ht="30" customHeight="1" x14ac:dyDescent="0.2">
      <c r="A189" s="92"/>
      <c r="B189" s="79"/>
      <c r="C189" s="73" t="str">
        <f>IF($B189="","",_xlfn.IFNA(_xlfn.XLOOKUP($B189,'Task Monitoring'!$A:$A,'Task Monitoring'!$B:$B),"Không tìm thấy Task ID"))</f>
        <v/>
      </c>
      <c r="D189" s="73" t="str">
        <f>IF($B189="","",_xlfn.IFNA(_xlfn.XLOOKUP($B189,'Task Monitoring'!$A:$A,'Task Monitoring'!$C:$C),"Không tìm thấy Task ID"))</f>
        <v/>
      </c>
      <c r="E189" s="79"/>
      <c r="F189" s="80"/>
      <c r="G189" s="80"/>
      <c r="H189" s="80"/>
      <c r="I189" s="80"/>
      <c r="J189" s="79"/>
      <c r="K189" s="81"/>
      <c r="L189" s="81"/>
      <c r="M189" s="81"/>
      <c r="N189" s="81"/>
      <c r="O189" s="79"/>
      <c r="P189" s="79"/>
      <c r="Q189" s="79"/>
      <c r="R189" s="79"/>
      <c r="S189" s="82"/>
      <c r="T189" s="82"/>
      <c r="U189" s="82"/>
      <c r="V189" s="82"/>
      <c r="W189" s="77" t="str">
        <f t="shared" ca="1" si="4"/>
        <v/>
      </c>
      <c r="X189" s="78" t="str">
        <f t="shared" ca="1" si="5"/>
        <v/>
      </c>
      <c r="Y189" s="80"/>
      <c r="Z189" s="80"/>
      <c r="AA189" s="80"/>
      <c r="AB189" s="95"/>
    </row>
    <row r="190" spans="1:28" ht="30" customHeight="1" x14ac:dyDescent="0.2">
      <c r="A190" s="92"/>
      <c r="B190" s="79"/>
      <c r="C190" s="73" t="str">
        <f>IF($B190="","",_xlfn.IFNA(_xlfn.XLOOKUP($B190,'Task Monitoring'!$A:$A,'Task Monitoring'!$B:$B),"Không tìm thấy Task ID"))</f>
        <v/>
      </c>
      <c r="D190" s="73" t="str">
        <f>IF($B190="","",_xlfn.IFNA(_xlfn.XLOOKUP($B190,'Task Monitoring'!$A:$A,'Task Monitoring'!$C:$C),"Không tìm thấy Task ID"))</f>
        <v/>
      </c>
      <c r="E190" s="79"/>
      <c r="F190" s="80"/>
      <c r="G190" s="80"/>
      <c r="H190" s="80"/>
      <c r="I190" s="80"/>
      <c r="J190" s="79"/>
      <c r="K190" s="81"/>
      <c r="L190" s="81"/>
      <c r="M190" s="81"/>
      <c r="N190" s="81"/>
      <c r="O190" s="79"/>
      <c r="P190" s="79"/>
      <c r="Q190" s="79"/>
      <c r="R190" s="79"/>
      <c r="S190" s="82"/>
      <c r="T190" s="82"/>
      <c r="U190" s="82"/>
      <c r="V190" s="82"/>
      <c r="W190" s="77" t="str">
        <f t="shared" ca="1" si="4"/>
        <v/>
      </c>
      <c r="X190" s="78" t="str">
        <f t="shared" ca="1" si="5"/>
        <v/>
      </c>
      <c r="Y190" s="80"/>
      <c r="Z190" s="80"/>
      <c r="AA190" s="80"/>
      <c r="AB190" s="95"/>
    </row>
    <row r="191" spans="1:28" ht="30" customHeight="1" x14ac:dyDescent="0.2">
      <c r="A191" s="92"/>
      <c r="B191" s="79"/>
      <c r="C191" s="73" t="str">
        <f>IF($B191="","",_xlfn.IFNA(_xlfn.XLOOKUP($B191,'Task Monitoring'!$A:$A,'Task Monitoring'!$B:$B),"Không tìm thấy Task ID"))</f>
        <v/>
      </c>
      <c r="D191" s="73" t="str">
        <f>IF($B191="","",_xlfn.IFNA(_xlfn.XLOOKUP($B191,'Task Monitoring'!$A:$A,'Task Monitoring'!$C:$C),"Không tìm thấy Task ID"))</f>
        <v/>
      </c>
      <c r="E191" s="79"/>
      <c r="F191" s="80"/>
      <c r="G191" s="80"/>
      <c r="H191" s="80"/>
      <c r="I191" s="80"/>
      <c r="J191" s="79"/>
      <c r="K191" s="81"/>
      <c r="L191" s="81"/>
      <c r="M191" s="81"/>
      <c r="N191" s="81"/>
      <c r="O191" s="79"/>
      <c r="P191" s="79"/>
      <c r="Q191" s="79"/>
      <c r="R191" s="79"/>
      <c r="S191" s="82"/>
      <c r="T191" s="82"/>
      <c r="U191" s="82"/>
      <c r="V191" s="82"/>
      <c r="W191" s="77" t="str">
        <f t="shared" ca="1" si="4"/>
        <v/>
      </c>
      <c r="X191" s="78" t="str">
        <f t="shared" ca="1" si="5"/>
        <v/>
      </c>
      <c r="Y191" s="80"/>
      <c r="Z191" s="80"/>
      <c r="AA191" s="80"/>
      <c r="AB191" s="95"/>
    </row>
    <row r="192" spans="1:28" ht="30" customHeight="1" x14ac:dyDescent="0.2">
      <c r="A192" s="92"/>
      <c r="B192" s="79"/>
      <c r="C192" s="73" t="str">
        <f>IF($B192="","",_xlfn.IFNA(_xlfn.XLOOKUP($B192,'Task Monitoring'!$A:$A,'Task Monitoring'!$B:$B),"Không tìm thấy Task ID"))</f>
        <v/>
      </c>
      <c r="D192" s="73" t="str">
        <f>IF($B192="","",_xlfn.IFNA(_xlfn.XLOOKUP($B192,'Task Monitoring'!$A:$A,'Task Monitoring'!$C:$C),"Không tìm thấy Task ID"))</f>
        <v/>
      </c>
      <c r="E192" s="79"/>
      <c r="F192" s="80"/>
      <c r="G192" s="80"/>
      <c r="H192" s="80"/>
      <c r="I192" s="80"/>
      <c r="J192" s="79"/>
      <c r="K192" s="81"/>
      <c r="L192" s="81"/>
      <c r="M192" s="81"/>
      <c r="N192" s="81"/>
      <c r="O192" s="79"/>
      <c r="P192" s="79"/>
      <c r="Q192" s="79"/>
      <c r="R192" s="79"/>
      <c r="S192" s="82"/>
      <c r="T192" s="82"/>
      <c r="U192" s="82"/>
      <c r="V192" s="82"/>
      <c r="W192" s="77" t="str">
        <f t="shared" ca="1" si="4"/>
        <v/>
      </c>
      <c r="X192" s="78" t="str">
        <f t="shared" ca="1" si="5"/>
        <v/>
      </c>
      <c r="Y192" s="80"/>
      <c r="Z192" s="80"/>
      <c r="AA192" s="80"/>
      <c r="AB192" s="95"/>
    </row>
    <row r="193" spans="1:28" ht="30" customHeight="1" x14ac:dyDescent="0.2">
      <c r="A193" s="92"/>
      <c r="B193" s="79"/>
      <c r="C193" s="73" t="str">
        <f>IF($B193="","",_xlfn.IFNA(_xlfn.XLOOKUP($B193,'Task Monitoring'!$A:$A,'Task Monitoring'!$B:$B),"Không tìm thấy Task ID"))</f>
        <v/>
      </c>
      <c r="D193" s="73" t="str">
        <f>IF($B193="","",_xlfn.IFNA(_xlfn.XLOOKUP($B193,'Task Monitoring'!$A:$A,'Task Monitoring'!$C:$C),"Không tìm thấy Task ID"))</f>
        <v/>
      </c>
      <c r="E193" s="79"/>
      <c r="F193" s="80"/>
      <c r="G193" s="80"/>
      <c r="H193" s="80"/>
      <c r="I193" s="80"/>
      <c r="J193" s="79"/>
      <c r="K193" s="81"/>
      <c r="L193" s="81"/>
      <c r="M193" s="81"/>
      <c r="N193" s="81"/>
      <c r="O193" s="79"/>
      <c r="P193" s="79"/>
      <c r="Q193" s="79"/>
      <c r="R193" s="79"/>
      <c r="S193" s="82"/>
      <c r="T193" s="82"/>
      <c r="U193" s="82"/>
      <c r="V193" s="82"/>
      <c r="W193" s="77" t="str">
        <f t="shared" ca="1" si="4"/>
        <v/>
      </c>
      <c r="X193" s="78" t="str">
        <f t="shared" ca="1" si="5"/>
        <v/>
      </c>
      <c r="Y193" s="80"/>
      <c r="Z193" s="80"/>
      <c r="AA193" s="80"/>
      <c r="AB193" s="95"/>
    </row>
    <row r="194" spans="1:28" ht="30" customHeight="1" x14ac:dyDescent="0.2">
      <c r="A194" s="92"/>
      <c r="B194" s="79"/>
      <c r="C194" s="73" t="str">
        <f>IF($B194="","",_xlfn.IFNA(_xlfn.XLOOKUP($B194,'Task Monitoring'!$A:$A,'Task Monitoring'!$B:$B),"Không tìm thấy Task ID"))</f>
        <v/>
      </c>
      <c r="D194" s="73" t="str">
        <f>IF($B194="","",_xlfn.IFNA(_xlfn.XLOOKUP($B194,'Task Monitoring'!$A:$A,'Task Monitoring'!$C:$C),"Không tìm thấy Task ID"))</f>
        <v/>
      </c>
      <c r="E194" s="79"/>
      <c r="F194" s="80"/>
      <c r="G194" s="80"/>
      <c r="H194" s="80"/>
      <c r="I194" s="80"/>
      <c r="J194" s="79"/>
      <c r="K194" s="81"/>
      <c r="L194" s="81"/>
      <c r="M194" s="81"/>
      <c r="N194" s="81"/>
      <c r="O194" s="79"/>
      <c r="P194" s="79"/>
      <c r="Q194" s="79"/>
      <c r="R194" s="79"/>
      <c r="S194" s="82"/>
      <c r="T194" s="82"/>
      <c r="U194" s="82"/>
      <c r="V194" s="82"/>
      <c r="W194" s="77" t="str">
        <f t="shared" ca="1" si="4"/>
        <v/>
      </c>
      <c r="X194" s="78" t="str">
        <f t="shared" ca="1" si="5"/>
        <v/>
      </c>
      <c r="Y194" s="80"/>
      <c r="Z194" s="80"/>
      <c r="AA194" s="80"/>
      <c r="AB194" s="95"/>
    </row>
    <row r="195" spans="1:28" ht="30" customHeight="1" x14ac:dyDescent="0.2">
      <c r="A195" s="92"/>
      <c r="B195" s="79"/>
      <c r="C195" s="73" t="str">
        <f>IF($B195="","",_xlfn.IFNA(_xlfn.XLOOKUP($B195,'Task Monitoring'!$A:$A,'Task Monitoring'!$B:$B),"Không tìm thấy Task ID"))</f>
        <v/>
      </c>
      <c r="D195" s="73" t="str">
        <f>IF($B195="","",_xlfn.IFNA(_xlfn.XLOOKUP($B195,'Task Monitoring'!$A:$A,'Task Monitoring'!$C:$C),"Không tìm thấy Task ID"))</f>
        <v/>
      </c>
      <c r="E195" s="79"/>
      <c r="F195" s="80"/>
      <c r="G195" s="80"/>
      <c r="H195" s="80"/>
      <c r="I195" s="80"/>
      <c r="J195" s="79"/>
      <c r="K195" s="81"/>
      <c r="L195" s="81"/>
      <c r="M195" s="81"/>
      <c r="N195" s="81"/>
      <c r="O195" s="79"/>
      <c r="P195" s="79"/>
      <c r="Q195" s="79"/>
      <c r="R195" s="79"/>
      <c r="S195" s="82"/>
      <c r="T195" s="82"/>
      <c r="U195" s="82"/>
      <c r="V195" s="82"/>
      <c r="W195" s="77" t="str">
        <f t="shared" ca="1" si="4"/>
        <v/>
      </c>
      <c r="X195" s="78" t="str">
        <f t="shared" ca="1" si="5"/>
        <v/>
      </c>
      <c r="Y195" s="80"/>
      <c r="Z195" s="80"/>
      <c r="AA195" s="80"/>
      <c r="AB195" s="95"/>
    </row>
    <row r="196" spans="1:28" ht="30" customHeight="1" x14ac:dyDescent="0.2">
      <c r="A196" s="92"/>
      <c r="B196" s="79"/>
      <c r="C196" s="73" t="str">
        <f>IF($B196="","",_xlfn.IFNA(_xlfn.XLOOKUP($B196,'Task Monitoring'!$A:$A,'Task Monitoring'!$B:$B),"Không tìm thấy Task ID"))</f>
        <v/>
      </c>
      <c r="D196" s="73" t="str">
        <f>IF($B196="","",_xlfn.IFNA(_xlfn.XLOOKUP($B196,'Task Monitoring'!$A:$A,'Task Monitoring'!$C:$C),"Không tìm thấy Task ID"))</f>
        <v/>
      </c>
      <c r="E196" s="79"/>
      <c r="F196" s="80"/>
      <c r="G196" s="80"/>
      <c r="H196" s="80"/>
      <c r="I196" s="80"/>
      <c r="J196" s="79"/>
      <c r="K196" s="81"/>
      <c r="L196" s="81"/>
      <c r="M196" s="81"/>
      <c r="N196" s="81"/>
      <c r="O196" s="79"/>
      <c r="P196" s="79"/>
      <c r="Q196" s="79"/>
      <c r="R196" s="79"/>
      <c r="S196" s="82"/>
      <c r="T196" s="82"/>
      <c r="U196" s="82"/>
      <c r="V196" s="82"/>
      <c r="W196" s="77" t="str">
        <f t="shared" ref="W196:W204" ca="1" si="6">IF($A196="","",IF(OR($M196="Closed",$M196="Rejected",$M196="Duplicate"),"Không",IF($T196="","Chưa có hạn",IF(TODAY()&gt;$T196,"Có","Không"))))</f>
        <v/>
      </c>
      <c r="X196" s="78" t="str">
        <f t="shared" ca="1" si="5"/>
        <v/>
      </c>
      <c r="Y196" s="80"/>
      <c r="Z196" s="80"/>
      <c r="AA196" s="80"/>
      <c r="AB196" s="95"/>
    </row>
    <row r="197" spans="1:28" ht="30" customHeight="1" x14ac:dyDescent="0.2">
      <c r="A197" s="92"/>
      <c r="B197" s="79"/>
      <c r="C197" s="73" t="str">
        <f>IF($B197="","",_xlfn.IFNA(_xlfn.XLOOKUP($B197,'Task Monitoring'!$A:$A,'Task Monitoring'!$B:$B),"Không tìm thấy Task ID"))</f>
        <v/>
      </c>
      <c r="D197" s="73" t="str">
        <f>IF($B197="","",_xlfn.IFNA(_xlfn.XLOOKUP($B197,'Task Monitoring'!$A:$A,'Task Monitoring'!$C:$C),"Không tìm thấy Task ID"))</f>
        <v/>
      </c>
      <c r="E197" s="79"/>
      <c r="F197" s="80"/>
      <c r="G197" s="80"/>
      <c r="H197" s="80"/>
      <c r="I197" s="80"/>
      <c r="J197" s="79"/>
      <c r="K197" s="81"/>
      <c r="L197" s="81"/>
      <c r="M197" s="81"/>
      <c r="N197" s="81"/>
      <c r="O197" s="79"/>
      <c r="P197" s="79"/>
      <c r="Q197" s="79"/>
      <c r="R197" s="79"/>
      <c r="S197" s="82"/>
      <c r="T197" s="82"/>
      <c r="U197" s="82"/>
      <c r="V197" s="82"/>
      <c r="W197" s="77" t="str">
        <f t="shared" ca="1" si="6"/>
        <v/>
      </c>
      <c r="X197" s="78" t="str">
        <f t="shared" ref="X197:X204" ca="1" si="7">IF($S197="","",IF($V197&lt;&gt;"",$V197-$S197,TODAY()-$S197))</f>
        <v/>
      </c>
      <c r="Y197" s="80"/>
      <c r="Z197" s="80"/>
      <c r="AA197" s="80"/>
      <c r="AB197" s="95"/>
    </row>
    <row r="198" spans="1:28" ht="30" customHeight="1" x14ac:dyDescent="0.2">
      <c r="A198" s="92"/>
      <c r="B198" s="79"/>
      <c r="C198" s="73" t="str">
        <f>IF($B198="","",_xlfn.IFNA(_xlfn.XLOOKUP($B198,'Task Monitoring'!$A:$A,'Task Monitoring'!$B:$B),"Không tìm thấy Task ID"))</f>
        <v/>
      </c>
      <c r="D198" s="73" t="str">
        <f>IF($B198="","",_xlfn.IFNA(_xlfn.XLOOKUP($B198,'Task Monitoring'!$A:$A,'Task Monitoring'!$C:$C),"Không tìm thấy Task ID"))</f>
        <v/>
      </c>
      <c r="E198" s="79"/>
      <c r="F198" s="80"/>
      <c r="G198" s="80"/>
      <c r="H198" s="80"/>
      <c r="I198" s="80"/>
      <c r="J198" s="79"/>
      <c r="K198" s="81"/>
      <c r="L198" s="81"/>
      <c r="M198" s="81"/>
      <c r="N198" s="81"/>
      <c r="O198" s="79"/>
      <c r="P198" s="79"/>
      <c r="Q198" s="79"/>
      <c r="R198" s="79"/>
      <c r="S198" s="82"/>
      <c r="T198" s="82"/>
      <c r="U198" s="82"/>
      <c r="V198" s="82"/>
      <c r="W198" s="77" t="str">
        <f t="shared" ca="1" si="6"/>
        <v/>
      </c>
      <c r="X198" s="78" t="str">
        <f t="shared" ca="1" si="7"/>
        <v/>
      </c>
      <c r="Y198" s="80"/>
      <c r="Z198" s="80"/>
      <c r="AA198" s="80"/>
      <c r="AB198" s="95"/>
    </row>
    <row r="199" spans="1:28" ht="30" customHeight="1" x14ac:dyDescent="0.2">
      <c r="A199" s="92"/>
      <c r="B199" s="79"/>
      <c r="C199" s="73" t="str">
        <f>IF($B199="","",_xlfn.IFNA(_xlfn.XLOOKUP($B199,'Task Monitoring'!$A:$A,'Task Monitoring'!$B:$B),"Không tìm thấy Task ID"))</f>
        <v/>
      </c>
      <c r="D199" s="73" t="str">
        <f>IF($B199="","",_xlfn.IFNA(_xlfn.XLOOKUP($B199,'Task Monitoring'!$A:$A,'Task Monitoring'!$C:$C),"Không tìm thấy Task ID"))</f>
        <v/>
      </c>
      <c r="E199" s="79"/>
      <c r="F199" s="80"/>
      <c r="G199" s="80"/>
      <c r="H199" s="80"/>
      <c r="I199" s="80"/>
      <c r="J199" s="79"/>
      <c r="K199" s="81"/>
      <c r="L199" s="81"/>
      <c r="M199" s="81"/>
      <c r="N199" s="81"/>
      <c r="O199" s="79"/>
      <c r="P199" s="79"/>
      <c r="Q199" s="79"/>
      <c r="R199" s="79"/>
      <c r="S199" s="82"/>
      <c r="T199" s="82"/>
      <c r="U199" s="82"/>
      <c r="V199" s="82"/>
      <c r="W199" s="77" t="str">
        <f t="shared" ca="1" si="6"/>
        <v/>
      </c>
      <c r="X199" s="78" t="str">
        <f t="shared" ca="1" si="7"/>
        <v/>
      </c>
      <c r="Y199" s="80"/>
      <c r="Z199" s="80"/>
      <c r="AA199" s="80"/>
      <c r="AB199" s="95"/>
    </row>
    <row r="200" spans="1:28" ht="30" customHeight="1" x14ac:dyDescent="0.2">
      <c r="A200" s="92"/>
      <c r="B200" s="79"/>
      <c r="C200" s="73" t="str">
        <f>IF($B200="","",_xlfn.IFNA(_xlfn.XLOOKUP($B200,'Task Monitoring'!$A:$A,'Task Monitoring'!$B:$B),"Không tìm thấy Task ID"))</f>
        <v/>
      </c>
      <c r="D200" s="73" t="str">
        <f>IF($B200="","",_xlfn.IFNA(_xlfn.XLOOKUP($B200,'Task Monitoring'!$A:$A,'Task Monitoring'!$C:$C),"Không tìm thấy Task ID"))</f>
        <v/>
      </c>
      <c r="E200" s="79"/>
      <c r="F200" s="80"/>
      <c r="G200" s="80"/>
      <c r="H200" s="80"/>
      <c r="I200" s="80"/>
      <c r="J200" s="79"/>
      <c r="K200" s="81"/>
      <c r="L200" s="81"/>
      <c r="M200" s="81"/>
      <c r="N200" s="81"/>
      <c r="O200" s="79"/>
      <c r="P200" s="79"/>
      <c r="Q200" s="79"/>
      <c r="R200" s="79"/>
      <c r="S200" s="82"/>
      <c r="T200" s="82"/>
      <c r="U200" s="82"/>
      <c r="V200" s="82"/>
      <c r="W200" s="77" t="str">
        <f t="shared" ca="1" si="6"/>
        <v/>
      </c>
      <c r="X200" s="78" t="str">
        <f t="shared" ca="1" si="7"/>
        <v/>
      </c>
      <c r="Y200" s="80"/>
      <c r="Z200" s="80"/>
      <c r="AA200" s="80"/>
      <c r="AB200" s="95"/>
    </row>
    <row r="201" spans="1:28" ht="30" customHeight="1" x14ac:dyDescent="0.2">
      <c r="A201" s="92"/>
      <c r="B201" s="79"/>
      <c r="C201" s="73" t="str">
        <f>IF($B201="","",_xlfn.IFNA(_xlfn.XLOOKUP($B201,'Task Monitoring'!$A:$A,'Task Monitoring'!$B:$B),"Không tìm thấy Task ID"))</f>
        <v/>
      </c>
      <c r="D201" s="73" t="str">
        <f>IF($B201="","",_xlfn.IFNA(_xlfn.XLOOKUP($B201,'Task Monitoring'!$A:$A,'Task Monitoring'!$C:$C),"Không tìm thấy Task ID"))</f>
        <v/>
      </c>
      <c r="E201" s="79"/>
      <c r="F201" s="80"/>
      <c r="G201" s="80"/>
      <c r="H201" s="80"/>
      <c r="I201" s="80"/>
      <c r="J201" s="79"/>
      <c r="K201" s="81"/>
      <c r="L201" s="81"/>
      <c r="M201" s="81"/>
      <c r="N201" s="81"/>
      <c r="O201" s="79"/>
      <c r="P201" s="79"/>
      <c r="Q201" s="79"/>
      <c r="R201" s="79"/>
      <c r="S201" s="82"/>
      <c r="T201" s="82"/>
      <c r="U201" s="82"/>
      <c r="V201" s="82"/>
      <c r="W201" s="77" t="str">
        <f t="shared" ca="1" si="6"/>
        <v/>
      </c>
      <c r="X201" s="78" t="str">
        <f t="shared" ca="1" si="7"/>
        <v/>
      </c>
      <c r="Y201" s="80"/>
      <c r="Z201" s="80"/>
      <c r="AA201" s="80"/>
      <c r="AB201" s="95"/>
    </row>
    <row r="202" spans="1:28" ht="30" customHeight="1" x14ac:dyDescent="0.2">
      <c r="A202" s="92"/>
      <c r="B202" s="79"/>
      <c r="C202" s="73" t="str">
        <f>IF($B202="","",_xlfn.IFNA(_xlfn.XLOOKUP($B202,'Task Monitoring'!$A:$A,'Task Monitoring'!$B:$B),"Không tìm thấy Task ID"))</f>
        <v/>
      </c>
      <c r="D202" s="73" t="str">
        <f>IF($B202="","",_xlfn.IFNA(_xlfn.XLOOKUP($B202,'Task Monitoring'!$A:$A,'Task Monitoring'!$C:$C),"Không tìm thấy Task ID"))</f>
        <v/>
      </c>
      <c r="E202" s="79"/>
      <c r="F202" s="80"/>
      <c r="G202" s="80"/>
      <c r="H202" s="80"/>
      <c r="I202" s="80"/>
      <c r="J202" s="79"/>
      <c r="K202" s="81"/>
      <c r="L202" s="81"/>
      <c r="M202" s="81"/>
      <c r="N202" s="81"/>
      <c r="O202" s="79"/>
      <c r="P202" s="79"/>
      <c r="Q202" s="79"/>
      <c r="R202" s="79"/>
      <c r="S202" s="82"/>
      <c r="T202" s="82"/>
      <c r="U202" s="82"/>
      <c r="V202" s="82"/>
      <c r="W202" s="77" t="str">
        <f t="shared" ca="1" si="6"/>
        <v/>
      </c>
      <c r="X202" s="78" t="str">
        <f t="shared" ca="1" si="7"/>
        <v/>
      </c>
      <c r="Y202" s="80"/>
      <c r="Z202" s="80"/>
      <c r="AA202" s="80"/>
      <c r="AB202" s="95"/>
    </row>
    <row r="203" spans="1:28" ht="30" customHeight="1" x14ac:dyDescent="0.2">
      <c r="A203" s="92"/>
      <c r="B203" s="79"/>
      <c r="C203" s="73" t="str">
        <f>IF($B203="","",_xlfn.IFNA(_xlfn.XLOOKUP($B203,'Task Monitoring'!$A:$A,'Task Monitoring'!$B:$B),"Không tìm thấy Task ID"))</f>
        <v/>
      </c>
      <c r="D203" s="73" t="str">
        <f>IF($B203="","",_xlfn.IFNA(_xlfn.XLOOKUP($B203,'Task Monitoring'!$A:$A,'Task Monitoring'!$C:$C),"Không tìm thấy Task ID"))</f>
        <v/>
      </c>
      <c r="E203" s="79"/>
      <c r="F203" s="80"/>
      <c r="G203" s="80"/>
      <c r="H203" s="80"/>
      <c r="I203" s="80"/>
      <c r="J203" s="79"/>
      <c r="K203" s="81"/>
      <c r="L203" s="81"/>
      <c r="M203" s="81"/>
      <c r="N203" s="81"/>
      <c r="O203" s="79"/>
      <c r="P203" s="79"/>
      <c r="Q203" s="79"/>
      <c r="R203" s="79"/>
      <c r="S203" s="82"/>
      <c r="T203" s="82"/>
      <c r="U203" s="82"/>
      <c r="V203" s="82"/>
      <c r="W203" s="77" t="str">
        <f t="shared" ca="1" si="6"/>
        <v/>
      </c>
      <c r="X203" s="78" t="str">
        <f t="shared" ca="1" si="7"/>
        <v/>
      </c>
      <c r="Y203" s="80"/>
      <c r="Z203" s="80"/>
      <c r="AA203" s="80"/>
      <c r="AB203" s="95"/>
    </row>
    <row r="204" spans="1:28" ht="30" customHeight="1" x14ac:dyDescent="0.2">
      <c r="A204" s="93"/>
      <c r="B204" s="84"/>
      <c r="C204" s="85" t="str">
        <f>IF($B204="","",_xlfn.IFNA(_xlfn.XLOOKUP($B204,'Task Monitoring'!$A:$A,'Task Monitoring'!$B:$B),"Không tìm thấy Task ID"))</f>
        <v/>
      </c>
      <c r="D204" s="85" t="str">
        <f>IF($B204="","",_xlfn.IFNA(_xlfn.XLOOKUP($B204,'Task Monitoring'!$A:$A,'Task Monitoring'!$C:$C),"Không tìm thấy Task ID"))</f>
        <v/>
      </c>
      <c r="E204" s="84"/>
      <c r="F204" s="86"/>
      <c r="G204" s="86"/>
      <c r="H204" s="86"/>
      <c r="I204" s="86"/>
      <c r="J204" s="84"/>
      <c r="K204" s="87"/>
      <c r="L204" s="87"/>
      <c r="M204" s="87"/>
      <c r="N204" s="87"/>
      <c r="O204" s="84"/>
      <c r="P204" s="84"/>
      <c r="Q204" s="84"/>
      <c r="R204" s="84"/>
      <c r="S204" s="88"/>
      <c r="T204" s="88"/>
      <c r="U204" s="88"/>
      <c r="V204" s="88"/>
      <c r="W204" s="89" t="str">
        <f t="shared" ca="1" si="6"/>
        <v/>
      </c>
      <c r="X204" s="90" t="str">
        <f t="shared" ca="1" si="7"/>
        <v/>
      </c>
      <c r="Y204" s="86"/>
      <c r="Z204" s="86"/>
      <c r="AA204" s="86"/>
      <c r="AB204" s="96"/>
    </row>
  </sheetData>
  <mergeCells count="2">
    <mergeCell ref="A1:AB1"/>
    <mergeCell ref="A2:AB2"/>
  </mergeCells>
  <phoneticPr fontId="15"/>
  <conditionalFormatting sqref="K5:K204">
    <cfRule type="cellIs" dxfId="5" priority="11" operator="equal">
      <formula>"Critical"</formula>
    </cfRule>
    <cfRule type="cellIs" dxfId="4" priority="12" operator="equal">
      <formula>"Blocker"</formula>
    </cfRule>
  </conditionalFormatting>
  <conditionalFormatting sqref="M5:M204">
    <cfRule type="cellIs" dxfId="3" priority="8" operator="equal">
      <formula>"Closed"</formula>
    </cfRule>
    <cfRule type="cellIs" dxfId="2" priority="9" operator="equal">
      <formula>"Reopened"</formula>
    </cfRule>
    <cfRule type="cellIs" dxfId="1" priority="10" operator="equal">
      <formula>"In Progress"</formula>
    </cfRule>
  </conditionalFormatting>
  <conditionalFormatting sqref="W5:W204">
    <cfRule type="cellIs" dxfId="0" priority="7" operator="equal">
      <formula>"Có"</formula>
    </cfRule>
  </conditionalFormatting>
  <dataValidations count="7">
    <dataValidation type="list" allowBlank="1" showInputMessage="1" showErrorMessage="1" errorTitle="Giá trị không hợp lệ" error="Vui lòng chọn một giá trị trong danh sách." sqref="K5:K204" xr:uid="{42245922-8F12-4519-A7DD-31D9B39626F7}">
      <formula1>"Blocker,Critical,Major,Minor,Trivial"</formula1>
    </dataValidation>
    <dataValidation type="list" allowBlank="1" showInputMessage="1" showErrorMessage="1" errorTitle="Giá trị không hợp lệ" error="Vui lòng chọn một giá trị trong danh sách." sqref="L5:L204" xr:uid="{74236A7E-D92D-4BB9-8322-8E4C6D366D7C}">
      <formula1>"P1 - Urgent,P2 - High,P3 - Medium,P4 - Low"</formula1>
    </dataValidation>
    <dataValidation type="list" allowBlank="1" showInputMessage="1" showErrorMessage="1" errorTitle="Giá trị không hợp lệ" error="Vui lòng chọn một giá trị trong danh sách." sqref="M5:M204" xr:uid="{960BC150-A240-49B3-99BA-A5403690D32B}">
      <formula1>"New,Open,Assigned,In Progress,Fixed,Ready for Retest,Reopened,Closed,Rejected,Duplicate,Deferred"</formula1>
    </dataValidation>
    <dataValidation type="list" allowBlank="1" showInputMessage="1" showErrorMessage="1" errorTitle="Giá trị không hợp lệ" error="Vui lòng chọn một giá trị trong danh sách." sqref="N5:N204" xr:uid="{C134E60D-C99D-403D-9FBB-B08EEAE22EB0}">
      <formula1>"Create Requirement,Leader Discussion,BA Analysis,Leader Review,Development,Code Review,Testing,Delivery Feature,Production"</formula1>
    </dataValidation>
    <dataValidation type="list" allowBlank="1" showInputMessage="1" showErrorMessage="1" errorTitle="Giá trị không hợp lệ" error="Vui lòng chọn một giá trị trong danh sách." sqref="AA5:AA204" xr:uid="{C0489140-F704-4083-AA7A-22CA2FC5FE93}">
      <formula1>"Not Run,Passed,Failed,Not Required"</formula1>
    </dataValidation>
    <dataValidation type="custom" allowBlank="1" showInputMessage="1" showErrorMessage="1" errorTitle="Defect ID bị trùng" error="Mỗi Defect ID phải là duy nhất." sqref="A5:A204" xr:uid="{093AC0EB-C5E8-4D99-945A-B14AFE2B08B2}">
      <formula1>OR(A5="",COUNTIF($A$5:$A$204,A5)=1)</formula1>
    </dataValidation>
    <dataValidation type="custom" allowBlank="1" showInputMessage="1" showErrorMessage="1" errorTitle="Hạn xử lý không hợp lệ" error="Hạn xử lý phải từ ngày phát hiện trở đi." sqref="T5:T204" xr:uid="{2CECDA57-A906-4363-B7F1-7E2CE003BA06}">
      <formula1>OR(T5="",S5="",T5&gt;=S5)</formula1>
    </dataValidation>
  </dataValidations>
  <pageMargins left="0.7" right="0.7" top="0.75" bottom="0.75" header="0.3" footer="0.3"/>
  <drawing r:id="rId1"/>
  <legacyDrawing r:id="rId2"/>
  <tableParts count="1">
    <tablePart r:id="rId3"/>
  </tableParts>
  <extLst>
    <ext xmlns:x14="http://schemas.microsoft.com/office/spreadsheetml/2009/9/main" uri="{CCE6A557-97BC-4b89-ADB6-D9C93CAAB3DF}">
      <x14:dataValidations xmlns:xm="http://schemas.microsoft.com/office/excel/2006/main" count="1">
        <x14:dataValidation type="custom" allowBlank="1" showInputMessage="1" showErrorMessage="1" errorTitle="Task ID không tồn tại" error="Task ID phải có trong sheet Task Monitoring hoặc để trống." promptTitle="Task ID liên quan" prompt="Nhập Task ID có trong cột A của sheet Task Monitoring, ví dụ TL-149." xr:uid="{5F2CB23F-C13B-4816-B3B7-9BA56912AC43}">
          <x14:formula1>
            <xm:f>OR(B5="",COUNTIF('Task Monitoring'!$A:$A,B5)&gt;0)</xm:f>
          </x14:formula1>
          <xm:sqref>B5:B7 B10:B204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52"/>
  <sheetViews>
    <sheetView workbookViewId="0">
      <selection activeCell="D17" sqref="D17"/>
    </sheetView>
  </sheetViews>
  <sheetFormatPr defaultColWidth="8.88671875" defaultRowHeight="13.2" x14ac:dyDescent="0.2"/>
  <cols>
    <col min="1" max="1" width="22" customWidth="1"/>
    <col min="2" max="2" width="16" customWidth="1"/>
    <col min="3" max="3" width="18" customWidth="1"/>
    <col min="4" max="4" width="30" customWidth="1"/>
    <col min="5" max="5" width="18" customWidth="1"/>
  </cols>
  <sheetData>
    <row r="1" spans="1:3" ht="18" x14ac:dyDescent="0.35">
      <c r="A1" s="1" t="s">
        <v>472</v>
      </c>
    </row>
    <row r="2" spans="1:3" ht="14.4" x14ac:dyDescent="0.3">
      <c r="A2" s="2" t="s">
        <v>473</v>
      </c>
    </row>
    <row r="4" spans="1:3" ht="15.6" x14ac:dyDescent="0.3">
      <c r="A4" s="5" t="s">
        <v>474</v>
      </c>
    </row>
    <row r="5" spans="1:3" ht="30" customHeight="1" x14ac:dyDescent="0.2">
      <c r="A5" s="3" t="s">
        <v>475</v>
      </c>
      <c r="B5" s="3" t="s">
        <v>476</v>
      </c>
      <c r="C5" s="3" t="s">
        <v>477</v>
      </c>
    </row>
    <row r="6" spans="1:3" x14ac:dyDescent="0.2">
      <c r="A6" s="4"/>
      <c r="B6" s="4" t="str">
        <f>IF($A6="","",COUNTIF('Task Monitoring'!$D$5:$D$196,$A6))</f>
        <v/>
      </c>
      <c r="C6" s="4" t="str">
        <f>IF($A6="","",IF(B6=0,"",AVERAGEIF('Task Monitoring'!$D$5:$D$196,$A6,'Task Monitoring'!$M$5:$M$196)))</f>
        <v/>
      </c>
    </row>
    <row r="7" spans="1:3" x14ac:dyDescent="0.2">
      <c r="A7" s="4"/>
      <c r="B7" s="4" t="str">
        <f>IF($A7="","",COUNTIF('Task Monitoring'!$D$5:$D$196,$A7))</f>
        <v/>
      </c>
      <c r="C7" s="4" t="str">
        <f>IF($A7="","",IF(B7=0,"",AVERAGEIF('Task Monitoring'!$D$5:$D$196,$A7,'Task Monitoring'!$M$5:$M$196)))</f>
        <v/>
      </c>
    </row>
    <row r="8" spans="1:3" x14ac:dyDescent="0.2">
      <c r="A8" s="4"/>
      <c r="B8" s="4" t="str">
        <f>IF($A8="","",COUNTIF('Task Monitoring'!$D$5:$D$196,$A8))</f>
        <v/>
      </c>
      <c r="C8" s="4" t="str">
        <f>IF($A8="","",IF(B8=0,"",AVERAGEIF('Task Monitoring'!$D$5:$D$196,$A8,'Task Monitoring'!$M$5:$M$196)))</f>
        <v/>
      </c>
    </row>
    <row r="9" spans="1:3" x14ac:dyDescent="0.2">
      <c r="A9" s="4"/>
      <c r="B9" s="4" t="str">
        <f>IF($A9="","",COUNTIF('Task Monitoring'!$D$5:$D$196,$A9))</f>
        <v/>
      </c>
      <c r="C9" s="4" t="str">
        <f>IF($A9="","",IF(B9=0,"",AVERAGEIF('Task Monitoring'!$D$5:$D$196,$A9,'Task Monitoring'!$M$5:$M$196)))</f>
        <v/>
      </c>
    </row>
    <row r="10" spans="1:3" x14ac:dyDescent="0.2">
      <c r="A10" s="4"/>
      <c r="B10" s="4" t="str">
        <f>IF($A10="","",COUNTIF('Task Monitoring'!$D$5:$D$196,$A10))</f>
        <v/>
      </c>
      <c r="C10" s="4" t="str">
        <f>IF($A10="","",IF(B10=0,"",AVERAGEIF('Task Monitoring'!$D$5:$D$196,$A10,'Task Monitoring'!$M$5:$M$196)))</f>
        <v/>
      </c>
    </row>
    <row r="11" spans="1:3" x14ac:dyDescent="0.2">
      <c r="A11" s="4"/>
      <c r="B11" s="4" t="str">
        <f>IF($A11="","",COUNTIF('Task Monitoring'!$D$5:$D$196,$A11))</f>
        <v/>
      </c>
      <c r="C11" s="4" t="str">
        <f>IF($A11="","",IF(B11=0,"",AVERAGEIF('Task Monitoring'!$D$5:$D$196,$A11,'Task Monitoring'!$M$5:$M$196)))</f>
        <v/>
      </c>
    </row>
    <row r="12" spans="1:3" x14ac:dyDescent="0.2">
      <c r="A12" s="4"/>
      <c r="B12" s="4" t="str">
        <f>IF($A12="","",COUNTIF('Task Monitoring'!$D$5:$D$196,$A12))</f>
        <v/>
      </c>
      <c r="C12" s="4" t="str">
        <f>IF($A12="","",IF(B12=0,"",AVERAGEIF('Task Monitoring'!$D$5:$D$196,$A12,'Task Monitoring'!$M$5:$M$196)))</f>
        <v/>
      </c>
    </row>
    <row r="13" spans="1:3" x14ac:dyDescent="0.2">
      <c r="A13" s="4"/>
      <c r="B13" s="4" t="str">
        <f>IF($A13="","",COUNTIF('Task Monitoring'!$D$5:$D$196,$A13))</f>
        <v/>
      </c>
      <c r="C13" s="4" t="str">
        <f>IF($A13="","",IF(B13=0,"",AVERAGEIF('Task Monitoring'!$D$5:$D$196,$A13,'Task Monitoring'!$M$5:$M$196)))</f>
        <v/>
      </c>
    </row>
    <row r="14" spans="1:3" x14ac:dyDescent="0.2">
      <c r="A14" s="4"/>
      <c r="B14" s="4" t="str">
        <f>IF($A14="","",COUNTIF('Task Monitoring'!$D$5:$D$196,$A14))</f>
        <v/>
      </c>
      <c r="C14" s="4" t="str">
        <f>IF($A14="","",IF(B14=0,"",AVERAGEIF('Task Monitoring'!$D$5:$D$196,$A14,'Task Monitoring'!$M$5:$M$196)))</f>
        <v/>
      </c>
    </row>
    <row r="15" spans="1:3" x14ac:dyDescent="0.2">
      <c r="A15" s="4"/>
      <c r="B15" s="4" t="str">
        <f>IF($A15="","",COUNTIF('Task Monitoring'!$D$5:$D$196,$A15))</f>
        <v/>
      </c>
      <c r="C15" s="4" t="str">
        <f>IF($A15="","",IF(B15=0,"",AVERAGEIF('Task Monitoring'!$D$5:$D$196,$A15,'Task Monitoring'!$M$5:$M$196)))</f>
        <v/>
      </c>
    </row>
    <row r="16" spans="1:3" x14ac:dyDescent="0.2">
      <c r="A16" s="4"/>
      <c r="B16" s="4" t="str">
        <f>IF($A16="","",COUNTIF('Task Monitoring'!$D$5:$D$196,$A16))</f>
        <v/>
      </c>
      <c r="C16" s="4" t="str">
        <f>IF($A16="","",IF(B16=0,"",AVERAGEIF('Task Monitoring'!$D$5:$D$196,$A16,'Task Monitoring'!$M$5:$M$196)))</f>
        <v/>
      </c>
    </row>
    <row r="17" spans="1:3" x14ac:dyDescent="0.2">
      <c r="A17" s="4"/>
      <c r="B17" s="4" t="str">
        <f>IF($A17="","",COUNTIF('Task Monitoring'!$D$5:$D$196,$A17))</f>
        <v/>
      </c>
      <c r="C17" s="4" t="str">
        <f>IF($A17="","",IF(B17=0,"",AVERAGEIF('Task Monitoring'!$D$5:$D$196,$A17,'Task Monitoring'!$M$5:$M$196)))</f>
        <v/>
      </c>
    </row>
    <row r="20" spans="1:3" ht="15.6" x14ac:dyDescent="0.3">
      <c r="A20" s="5" t="s">
        <v>478</v>
      </c>
    </row>
    <row r="21" spans="1:3" ht="30" customHeight="1" x14ac:dyDescent="0.2">
      <c r="A21" s="3" t="s">
        <v>479</v>
      </c>
      <c r="B21" s="3" t="s">
        <v>476</v>
      </c>
      <c r="C21" s="3" t="s">
        <v>480</v>
      </c>
    </row>
    <row r="22" spans="1:3" x14ac:dyDescent="0.2">
      <c r="A22" s="4"/>
      <c r="B22" s="4" t="str">
        <f>IF($A22="","",COUNTIF('Task Monitoring'!$E$5:$E$196,$A22))</f>
        <v/>
      </c>
      <c r="C22" s="4" t="str">
        <f>IF($A22="","",IF(B22=0,"",AVERAGEIF('Task Monitoring'!$E$5:$E$196,$A22,'Task Monitoring'!$N$5:$N$196)))</f>
        <v/>
      </c>
    </row>
    <row r="23" spans="1:3" x14ac:dyDescent="0.2">
      <c r="A23" s="4"/>
      <c r="B23" s="4" t="str">
        <f>IF($A23="","",COUNTIF('Task Monitoring'!$E$5:$E$196,$A23))</f>
        <v/>
      </c>
      <c r="C23" s="4" t="str">
        <f>IF($A23="","",IF(B23=0,"",AVERAGEIF('Task Monitoring'!$E$5:$E$196,$A23,'Task Monitoring'!$N$5:$N$196)))</f>
        <v/>
      </c>
    </row>
    <row r="24" spans="1:3" x14ac:dyDescent="0.2">
      <c r="A24" s="4"/>
      <c r="B24" s="4" t="str">
        <f>IF($A24="","",COUNTIF('Task Monitoring'!$E$5:$E$196,$A24))</f>
        <v/>
      </c>
      <c r="C24" s="4" t="str">
        <f>IF($A24="","",IF(B24=0,"",AVERAGEIF('Task Monitoring'!$E$5:$E$196,$A24,'Task Monitoring'!$N$5:$N$196)))</f>
        <v/>
      </c>
    </row>
    <row r="25" spans="1:3" x14ac:dyDescent="0.2">
      <c r="A25" s="4"/>
      <c r="B25" s="4" t="str">
        <f>IF($A25="","",COUNTIF('Task Monitoring'!$E$5:$E$196,$A25))</f>
        <v/>
      </c>
      <c r="C25" s="4" t="str">
        <f>IF($A25="","",IF(B25=0,"",AVERAGEIF('Task Monitoring'!$E$5:$E$196,$A25,'Task Monitoring'!$N$5:$N$196)))</f>
        <v/>
      </c>
    </row>
    <row r="26" spans="1:3" x14ac:dyDescent="0.2">
      <c r="A26" s="4"/>
      <c r="B26" s="4" t="str">
        <f>IF($A26="","",COUNTIF('Task Monitoring'!$E$5:$E$196,$A26))</f>
        <v/>
      </c>
      <c r="C26" s="4" t="str">
        <f>IF($A26="","",IF(B26=0,"",AVERAGEIF('Task Monitoring'!$E$5:$E$196,$A26,'Task Monitoring'!$N$5:$N$196)))</f>
        <v/>
      </c>
    </row>
    <row r="27" spans="1:3" x14ac:dyDescent="0.2">
      <c r="A27" s="4"/>
      <c r="B27" s="4" t="str">
        <f>IF($A27="","",COUNTIF('Task Monitoring'!$E$5:$E$196,$A27))</f>
        <v/>
      </c>
      <c r="C27" s="4" t="str">
        <f>IF($A27="","",IF(B27=0,"",AVERAGEIF('Task Monitoring'!$E$5:$E$196,$A27,'Task Monitoring'!$N$5:$N$196)))</f>
        <v/>
      </c>
    </row>
    <row r="28" spans="1:3" x14ac:dyDescent="0.2">
      <c r="A28" s="4"/>
      <c r="B28" s="4" t="str">
        <f>IF($A28="","",COUNTIF('Task Monitoring'!$E$5:$E$196,$A28))</f>
        <v/>
      </c>
      <c r="C28" s="4" t="str">
        <f>IF($A28="","",IF(B28=0,"",AVERAGEIF('Task Monitoring'!$E$5:$E$196,$A28,'Task Monitoring'!$N$5:$N$196)))</f>
        <v/>
      </c>
    </row>
    <row r="29" spans="1:3" x14ac:dyDescent="0.2">
      <c r="A29" s="4"/>
      <c r="B29" s="4" t="str">
        <f>IF($A29="","",COUNTIF('Task Monitoring'!$E$5:$E$196,$A29))</f>
        <v/>
      </c>
      <c r="C29" s="4" t="str">
        <f>IF($A29="","",IF(B29=0,"",AVERAGEIF('Task Monitoring'!$E$5:$E$196,$A29,'Task Monitoring'!$N$5:$N$196)))</f>
        <v/>
      </c>
    </row>
    <row r="30" spans="1:3" x14ac:dyDescent="0.2">
      <c r="A30" s="4"/>
      <c r="B30" s="4" t="str">
        <f>IF($A30="","",COUNTIF('Task Monitoring'!$E$5:$E$196,$A30))</f>
        <v/>
      </c>
      <c r="C30" s="4" t="str">
        <f>IF($A30="","",IF(B30=0,"",AVERAGEIF('Task Monitoring'!$E$5:$E$196,$A30,'Task Monitoring'!$N$5:$N$196)))</f>
        <v/>
      </c>
    </row>
    <row r="31" spans="1:3" x14ac:dyDescent="0.2">
      <c r="A31" s="4"/>
      <c r="B31" s="4" t="str">
        <f>IF($A31="","",COUNTIF('Task Monitoring'!$E$5:$E$196,$A31))</f>
        <v/>
      </c>
      <c r="C31" s="4" t="str">
        <f>IF($A31="","",IF(B31=0,"",AVERAGEIF('Task Monitoring'!$E$5:$E$196,$A31,'Task Monitoring'!$N$5:$N$196)))</f>
        <v/>
      </c>
    </row>
    <row r="32" spans="1:3" x14ac:dyDescent="0.2">
      <c r="A32" s="4"/>
      <c r="B32" s="4" t="str">
        <f>IF($A32="","",COUNTIF('Task Monitoring'!$E$5:$E$196,$A32))</f>
        <v/>
      </c>
      <c r="C32" s="4" t="str">
        <f>IF($A32="","",IF(B32=0,"",AVERAGEIF('Task Monitoring'!$E$5:$E$196,$A32,'Task Monitoring'!$N$5:$N$196)))</f>
        <v/>
      </c>
    </row>
    <row r="33" spans="1:5" x14ac:dyDescent="0.2">
      <c r="A33" s="4"/>
      <c r="B33" s="4" t="str">
        <f>IF($A33="","",COUNTIF('Task Monitoring'!$E$5:$E$196,$A33))</f>
        <v/>
      </c>
      <c r="C33" s="4" t="str">
        <f>IF($A33="","",IF(B33=0,"",AVERAGEIF('Task Monitoring'!$E$5:$E$196,$A33,'Task Monitoring'!$N$5:$N$196)))</f>
        <v/>
      </c>
    </row>
    <row r="36" spans="1:5" ht="15.6" x14ac:dyDescent="0.3">
      <c r="A36" s="5" t="s">
        <v>481</v>
      </c>
    </row>
    <row r="37" spans="1:5" ht="30" customHeight="1" x14ac:dyDescent="0.2">
      <c r="A37" s="3" t="s">
        <v>482</v>
      </c>
      <c r="B37" s="3" t="s">
        <v>476</v>
      </c>
      <c r="C37" s="3" t="s">
        <v>483</v>
      </c>
      <c r="D37" s="3" t="s">
        <v>484</v>
      </c>
      <c r="E37" s="3" t="s">
        <v>485</v>
      </c>
    </row>
    <row r="38" spans="1:5" x14ac:dyDescent="0.2">
      <c r="A38" s="4"/>
      <c r="B38" s="4" t="str">
        <f>IF($A38="","",COUNTIF('Task Monitoring'!$F$5:$F$196,$A38))</f>
        <v/>
      </c>
      <c r="C38" s="6" t="str">
        <f>IF($A38="","",IF(B38=0,"",COUNTIFS('Task Monitoring'!$F$5:$F$196,$A38,'Task Monitoring'!$L$5:$L$196,"Có")/B38))</f>
        <v/>
      </c>
      <c r="D38" s="4" t="str">
        <f>IF($A38="","",IF(B38=0,"",AVERAGEIF('Task Monitoring'!$F$5:$F$196,$A38,'Task Monitoring'!$Q$5:$Q$196)))</f>
        <v/>
      </c>
      <c r="E38" s="4" t="str">
        <f t="shared" ref="E38:E49" si="0">IF(OR($A38="",B38=0),"",IF(AND(C38&gt;=0.8,D38&lt;=1),"Hiệu quả tốt",IF(AND(C38&gt;=0.8,D38&gt;1),"Nhanh nhưng ẩu",IF(AND(C38&lt;0.8,D38&lt;=1),"Chắc nhưng chậm","Cần hỗ trợ thêm"))))</f>
        <v/>
      </c>
    </row>
    <row r="39" spans="1:5" x14ac:dyDescent="0.2">
      <c r="A39" s="4"/>
      <c r="B39" s="4" t="str">
        <f>IF($A39="","",COUNTIF('Task Monitoring'!$F$5:$F$196,$A39))</f>
        <v/>
      </c>
      <c r="C39" s="6" t="str">
        <f>IF($A39="","",IF(B39=0,"",COUNTIFS('Task Monitoring'!$F$5:$F$196,$A39,'Task Monitoring'!$L$5:$L$196,"Có")/B39))</f>
        <v/>
      </c>
      <c r="D39" s="4" t="str">
        <f>IF($A39="","",IF(B39=0,"",AVERAGEIF('Task Monitoring'!$F$5:$F$196,$A39,'Task Monitoring'!$Q$5:$Q$196)))</f>
        <v/>
      </c>
      <c r="E39" s="4" t="str">
        <f t="shared" si="0"/>
        <v/>
      </c>
    </row>
    <row r="40" spans="1:5" x14ac:dyDescent="0.2">
      <c r="A40" s="4"/>
      <c r="B40" s="4" t="str">
        <f>IF($A40="","",COUNTIF('Task Monitoring'!$F$5:$F$196,$A40))</f>
        <v/>
      </c>
      <c r="C40" s="6" t="str">
        <f>IF($A40="","",IF(B40=0,"",COUNTIFS('Task Monitoring'!$F$5:$F$196,$A40,'Task Monitoring'!$L$5:$L$196,"Có")/B40))</f>
        <v/>
      </c>
      <c r="D40" s="4" t="str">
        <f>IF($A40="","",IF(B40=0,"",AVERAGEIF('Task Monitoring'!$F$5:$F$196,$A40,'Task Monitoring'!$Q$5:$Q$196)))</f>
        <v/>
      </c>
      <c r="E40" s="4" t="str">
        <f t="shared" si="0"/>
        <v/>
      </c>
    </row>
    <row r="41" spans="1:5" x14ac:dyDescent="0.2">
      <c r="A41" s="4"/>
      <c r="B41" s="4" t="str">
        <f>IF($A41="","",COUNTIF('Task Monitoring'!$F$5:$F$196,$A41))</f>
        <v/>
      </c>
      <c r="C41" s="6" t="str">
        <f>IF($A41="","",IF(B41=0,"",COUNTIFS('Task Monitoring'!$F$5:$F$196,$A41,'Task Monitoring'!$L$5:$L$196,"Có")/B41))</f>
        <v/>
      </c>
      <c r="D41" s="4" t="str">
        <f>IF($A41="","",IF(B41=0,"",AVERAGEIF('Task Monitoring'!$F$5:$F$196,$A41,'Task Monitoring'!$Q$5:$Q$196)))</f>
        <v/>
      </c>
      <c r="E41" s="4" t="str">
        <f t="shared" si="0"/>
        <v/>
      </c>
    </row>
    <row r="42" spans="1:5" x14ac:dyDescent="0.2">
      <c r="A42" s="4"/>
      <c r="B42" s="4" t="str">
        <f>IF($A42="","",COUNTIF('Task Monitoring'!$F$5:$F$196,$A42))</f>
        <v/>
      </c>
      <c r="C42" s="6" t="str">
        <f>IF($A42="","",IF(B42=0,"",COUNTIFS('Task Monitoring'!$F$5:$F$196,$A42,'Task Monitoring'!$L$5:$L$196,"Có")/B42))</f>
        <v/>
      </c>
      <c r="D42" s="4" t="str">
        <f>IF($A42="","",IF(B42=0,"",AVERAGEIF('Task Monitoring'!$F$5:$F$196,$A42,'Task Monitoring'!$Q$5:$Q$196)))</f>
        <v/>
      </c>
      <c r="E42" s="4" t="str">
        <f t="shared" si="0"/>
        <v/>
      </c>
    </row>
    <row r="43" spans="1:5" x14ac:dyDescent="0.2">
      <c r="A43" s="4"/>
      <c r="B43" s="4" t="str">
        <f>IF($A43="","",COUNTIF('Task Monitoring'!$F$5:$F$196,$A43))</f>
        <v/>
      </c>
      <c r="C43" s="6" t="str">
        <f>IF($A43="","",IF(B43=0,"",COUNTIFS('Task Monitoring'!$F$5:$F$196,$A43,'Task Monitoring'!$L$5:$L$196,"Có")/B43))</f>
        <v/>
      </c>
      <c r="D43" s="4" t="str">
        <f>IF($A43="","",IF(B43=0,"",AVERAGEIF('Task Monitoring'!$F$5:$F$196,$A43,'Task Monitoring'!$Q$5:$Q$196)))</f>
        <v/>
      </c>
      <c r="E43" s="4" t="str">
        <f t="shared" si="0"/>
        <v/>
      </c>
    </row>
    <row r="44" spans="1:5" x14ac:dyDescent="0.2">
      <c r="A44" s="4"/>
      <c r="B44" s="4" t="str">
        <f>IF($A44="","",COUNTIF('Task Monitoring'!$F$5:$F$196,$A44))</f>
        <v/>
      </c>
      <c r="C44" s="6" t="str">
        <f>IF($A44="","",IF(B44=0,"",COUNTIFS('Task Monitoring'!$F$5:$F$196,$A44,'Task Monitoring'!$L$5:$L$196,"Có")/B44))</f>
        <v/>
      </c>
      <c r="D44" s="4" t="str">
        <f>IF($A44="","",IF(B44=0,"",AVERAGEIF('Task Monitoring'!$F$5:$F$196,$A44,'Task Monitoring'!$Q$5:$Q$196)))</f>
        <v/>
      </c>
      <c r="E44" s="4" t="str">
        <f t="shared" si="0"/>
        <v/>
      </c>
    </row>
    <row r="45" spans="1:5" x14ac:dyDescent="0.2">
      <c r="A45" s="4"/>
      <c r="B45" s="4" t="str">
        <f>IF($A45="","",COUNTIF('Task Monitoring'!$F$5:$F$196,$A45))</f>
        <v/>
      </c>
      <c r="C45" s="6" t="str">
        <f>IF($A45="","",IF(B45=0,"",COUNTIFS('Task Monitoring'!$F$5:$F$196,$A45,'Task Monitoring'!$L$5:$L$196,"Có")/B45))</f>
        <v/>
      </c>
      <c r="D45" s="4" t="str">
        <f>IF($A45="","",IF(B45=0,"",AVERAGEIF('Task Monitoring'!$F$5:$F$196,$A45,'Task Monitoring'!$Q$5:$Q$196)))</f>
        <v/>
      </c>
      <c r="E45" s="4" t="str">
        <f t="shared" si="0"/>
        <v/>
      </c>
    </row>
    <row r="46" spans="1:5" x14ac:dyDescent="0.2">
      <c r="A46" s="4"/>
      <c r="B46" s="4" t="str">
        <f>IF($A46="","",COUNTIF('Task Monitoring'!$F$5:$F$196,$A46))</f>
        <v/>
      </c>
      <c r="C46" s="6" t="str">
        <f>IF($A46="","",IF(B46=0,"",COUNTIFS('Task Monitoring'!$F$5:$F$196,$A46,'Task Monitoring'!$L$5:$L$196,"Có")/B46))</f>
        <v/>
      </c>
      <c r="D46" s="4" t="str">
        <f>IF($A46="","",IF(B46=0,"",AVERAGEIF('Task Monitoring'!$F$5:$F$196,$A46,'Task Monitoring'!$Q$5:$Q$196)))</f>
        <v/>
      </c>
      <c r="E46" s="4" t="str">
        <f t="shared" si="0"/>
        <v/>
      </c>
    </row>
    <row r="47" spans="1:5" x14ac:dyDescent="0.2">
      <c r="A47" s="4"/>
      <c r="B47" s="4" t="str">
        <f>IF($A47="","",COUNTIF('Task Monitoring'!$F$5:$F$196,$A47))</f>
        <v/>
      </c>
      <c r="C47" s="6" t="str">
        <f>IF($A47="","",IF(B47=0,"",COUNTIFS('Task Monitoring'!$F$5:$F$196,$A47,'Task Monitoring'!$L$5:$L$196,"Có")/B47))</f>
        <v/>
      </c>
      <c r="D47" s="4" t="str">
        <f>IF($A47="","",IF(B47=0,"",AVERAGEIF('Task Monitoring'!$F$5:$F$196,$A47,'Task Monitoring'!$Q$5:$Q$196)))</f>
        <v/>
      </c>
      <c r="E47" s="4" t="str">
        <f t="shared" si="0"/>
        <v/>
      </c>
    </row>
    <row r="48" spans="1:5" x14ac:dyDescent="0.2">
      <c r="A48" s="4"/>
      <c r="B48" s="4" t="str">
        <f>IF($A48="","",COUNTIF('Task Monitoring'!$F$5:$F$196,$A48))</f>
        <v/>
      </c>
      <c r="C48" s="6" t="str">
        <f>IF($A48="","",IF(B48=0,"",COUNTIFS('Task Monitoring'!$F$5:$F$196,$A48,'Task Monitoring'!$L$5:$L$196,"Có")/B48))</f>
        <v/>
      </c>
      <c r="D48" s="4" t="str">
        <f>IF($A48="","",IF(B48=0,"",AVERAGEIF('Task Monitoring'!$F$5:$F$196,$A48,'Task Monitoring'!$Q$5:$Q$196)))</f>
        <v/>
      </c>
      <c r="E48" s="4" t="str">
        <f t="shared" si="0"/>
        <v/>
      </c>
    </row>
    <row r="49" spans="1:5" x14ac:dyDescent="0.2">
      <c r="A49" s="4"/>
      <c r="B49" s="4" t="str">
        <f>IF($A49="","",COUNTIF('Task Monitoring'!$F$5:$F$196,$A49))</f>
        <v/>
      </c>
      <c r="C49" s="6" t="str">
        <f>IF($A49="","",IF(B49=0,"",COUNTIFS('Task Monitoring'!$F$5:$F$196,$A49,'Task Monitoring'!$L$5:$L$196,"Có")/B49))</f>
        <v/>
      </c>
      <c r="D49" s="4" t="str">
        <f>IF($A49="","",IF(B49=0,"",AVERAGEIF('Task Monitoring'!$F$5:$F$196,$A49,'Task Monitoring'!$Q$5:$Q$196)))</f>
        <v/>
      </c>
      <c r="E49" s="4" t="str">
        <f t="shared" si="0"/>
        <v/>
      </c>
    </row>
    <row r="52" spans="1:5" ht="14.4" x14ac:dyDescent="0.3">
      <c r="A52" s="2" t="s">
        <v>486</v>
      </c>
    </row>
  </sheetData>
  <phoneticPr fontId="15"/>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4"/>
  <sheetViews>
    <sheetView workbookViewId="0">
      <selection activeCell="C16" sqref="C16"/>
    </sheetView>
  </sheetViews>
  <sheetFormatPr defaultColWidth="8.88671875" defaultRowHeight="13.2" x14ac:dyDescent="0.2"/>
  <cols>
    <col min="1" max="1" width="110" customWidth="1"/>
  </cols>
  <sheetData>
    <row r="1" spans="1:1" ht="18" x14ac:dyDescent="0.35">
      <c r="A1" s="1" t="s">
        <v>487</v>
      </c>
    </row>
    <row r="5" spans="1:1" x14ac:dyDescent="0.2">
      <c r="A5" t="s">
        <v>488</v>
      </c>
    </row>
    <row r="6" spans="1:1" x14ac:dyDescent="0.2">
      <c r="A6" t="s">
        <v>489</v>
      </c>
    </row>
    <row r="7" spans="1:1" x14ac:dyDescent="0.2">
      <c r="A7" t="s">
        <v>490</v>
      </c>
    </row>
    <row r="8" spans="1:1" x14ac:dyDescent="0.2">
      <c r="A8" t="s">
        <v>491</v>
      </c>
    </row>
    <row r="9" spans="1:1" x14ac:dyDescent="0.2">
      <c r="A9" t="s">
        <v>492</v>
      </c>
    </row>
    <row r="10" spans="1:1" x14ac:dyDescent="0.2">
      <c r="A10" t="s">
        <v>493</v>
      </c>
    </row>
    <row r="11" spans="1:1" x14ac:dyDescent="0.2">
      <c r="A11" t="s">
        <v>494</v>
      </c>
    </row>
    <row r="12" spans="1:1" x14ac:dyDescent="0.2">
      <c r="A12" t="s">
        <v>495</v>
      </c>
    </row>
    <row r="14" spans="1:1" ht="14.4" x14ac:dyDescent="0.3">
      <c r="A14" s="7"/>
    </row>
  </sheetData>
  <phoneticPr fontId="15"/>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0A5D4-6D46-44B5-895E-B5C5D310C80B}">
  <dimension ref="A2:W320"/>
  <sheetViews>
    <sheetView topLeftCell="I1" workbookViewId="0">
      <selection activeCell="N2" sqref="N2"/>
    </sheetView>
  </sheetViews>
  <sheetFormatPr defaultRowHeight="13.2" x14ac:dyDescent="0.2"/>
  <sheetData>
    <row r="2" spans="1:23" ht="32.25" customHeight="1" x14ac:dyDescent="0.35">
      <c r="A2" s="110">
        <v>1</v>
      </c>
      <c r="B2" s="128" t="s">
        <v>496</v>
      </c>
      <c r="C2" s="128"/>
      <c r="D2" s="128"/>
      <c r="E2" s="128"/>
      <c r="F2" s="128"/>
      <c r="G2" s="128"/>
      <c r="H2" s="128"/>
      <c r="I2" s="128"/>
      <c r="J2" s="128"/>
      <c r="K2" s="128"/>
      <c r="L2" s="108"/>
      <c r="M2" s="108"/>
      <c r="N2" s="109"/>
      <c r="O2" s="109"/>
      <c r="P2" s="109"/>
      <c r="Q2" s="109"/>
      <c r="R2" s="109"/>
      <c r="S2" s="109"/>
      <c r="T2" s="109"/>
      <c r="U2" s="109"/>
      <c r="V2" s="109"/>
      <c r="W2" s="110"/>
    </row>
    <row r="3" spans="1:23" ht="15" customHeight="1" x14ac:dyDescent="0.2">
      <c r="B3" s="108" t="s">
        <v>497</v>
      </c>
      <c r="C3" s="108"/>
      <c r="D3" s="108"/>
      <c r="E3" s="108"/>
      <c r="F3" s="108"/>
      <c r="G3" s="108"/>
      <c r="H3" s="108"/>
      <c r="I3" s="108"/>
      <c r="J3" s="108"/>
      <c r="K3" s="108"/>
      <c r="L3" s="112"/>
      <c r="M3" s="113"/>
      <c r="N3" s="111"/>
      <c r="O3" s="129" t="s">
        <v>498</v>
      </c>
      <c r="P3" s="129"/>
      <c r="Q3" s="129"/>
      <c r="R3" s="129"/>
      <c r="S3" s="129"/>
      <c r="T3" s="129"/>
      <c r="U3" s="129"/>
      <c r="V3" s="129"/>
    </row>
    <row r="4" spans="1:23" x14ac:dyDescent="0.2">
      <c r="B4" s="108"/>
      <c r="C4" s="108"/>
      <c r="D4" s="108"/>
      <c r="E4" s="108"/>
      <c r="F4" s="108"/>
      <c r="G4" s="108"/>
      <c r="H4" s="108"/>
      <c r="I4" s="108"/>
      <c r="J4" s="108"/>
      <c r="K4" s="108"/>
      <c r="L4" s="113"/>
      <c r="M4" s="113"/>
      <c r="N4" s="111"/>
      <c r="O4" s="129"/>
      <c r="P4" s="129"/>
      <c r="Q4" s="129"/>
      <c r="R4" s="129"/>
      <c r="S4" s="129"/>
      <c r="T4" s="129"/>
      <c r="U4" s="129"/>
      <c r="V4" s="129"/>
    </row>
    <row r="5" spans="1:23" x14ac:dyDescent="0.2">
      <c r="B5" s="108"/>
      <c r="C5" s="108"/>
      <c r="D5" s="108"/>
      <c r="E5" s="108"/>
      <c r="F5" s="108"/>
      <c r="G5" s="108"/>
      <c r="H5" s="108"/>
      <c r="I5" s="108"/>
      <c r="J5" s="108"/>
      <c r="K5" s="108"/>
      <c r="L5" s="113"/>
      <c r="M5" s="113"/>
      <c r="N5" s="111"/>
      <c r="O5" s="129"/>
      <c r="P5" s="129"/>
      <c r="Q5" s="129"/>
      <c r="R5" s="129"/>
      <c r="S5" s="129"/>
      <c r="T5" s="129"/>
      <c r="U5" s="129"/>
      <c r="V5" s="129"/>
    </row>
    <row r="6" spans="1:23" x14ac:dyDescent="0.2">
      <c r="B6" s="108"/>
      <c r="C6" s="108"/>
      <c r="D6" s="108"/>
      <c r="E6" s="108"/>
      <c r="F6" s="108"/>
      <c r="G6" s="108"/>
      <c r="H6" s="108"/>
      <c r="I6" s="108"/>
      <c r="J6" s="108"/>
      <c r="K6" s="108"/>
      <c r="L6" s="113"/>
      <c r="M6" s="113"/>
      <c r="N6" s="111"/>
      <c r="O6" s="129"/>
      <c r="P6" s="129"/>
      <c r="Q6" s="129"/>
      <c r="R6" s="129"/>
      <c r="S6" s="129"/>
      <c r="T6" s="129"/>
      <c r="U6" s="129"/>
      <c r="V6" s="129"/>
    </row>
    <row r="7" spans="1:23" s="51" customFormat="1" x14ac:dyDescent="0.2"/>
    <row r="8" spans="1:23" ht="30" x14ac:dyDescent="0.35">
      <c r="A8" s="110">
        <v>2</v>
      </c>
      <c r="B8" s="100"/>
      <c r="C8" s="100"/>
      <c r="D8" s="100"/>
      <c r="E8" s="100"/>
      <c r="F8" s="100"/>
      <c r="G8" s="100"/>
      <c r="H8" s="100"/>
      <c r="I8" s="100"/>
      <c r="J8" s="100"/>
      <c r="K8" s="100"/>
      <c r="L8" s="100"/>
      <c r="M8" s="100"/>
      <c r="N8" s="100"/>
      <c r="O8" s="100"/>
      <c r="P8" s="100"/>
      <c r="Q8" s="100"/>
      <c r="R8" s="100"/>
      <c r="S8" s="100"/>
      <c r="T8" s="100"/>
      <c r="U8" s="100"/>
      <c r="V8" s="100"/>
    </row>
    <row r="9" spans="1:23" x14ac:dyDescent="0.2">
      <c r="B9" s="100"/>
      <c r="C9" s="100"/>
      <c r="D9" s="100"/>
      <c r="E9" s="100"/>
      <c r="F9" s="100"/>
      <c r="G9" s="100"/>
      <c r="H9" s="100"/>
      <c r="I9" s="100"/>
      <c r="J9" s="100"/>
      <c r="K9" s="100"/>
      <c r="L9" s="100"/>
      <c r="M9" s="100"/>
      <c r="N9" s="100"/>
      <c r="O9" s="100"/>
      <c r="P9" s="100"/>
      <c r="Q9" s="100"/>
      <c r="R9" s="100"/>
      <c r="S9" s="100"/>
      <c r="T9" s="100"/>
      <c r="U9" s="100"/>
      <c r="V9" s="100"/>
    </row>
    <row r="10" spans="1:23" x14ac:dyDescent="0.2">
      <c r="B10" s="100"/>
      <c r="C10" s="100"/>
      <c r="D10" s="100"/>
      <c r="E10" s="100"/>
      <c r="F10" s="100"/>
      <c r="G10" s="100"/>
      <c r="H10" s="100"/>
      <c r="I10" s="100"/>
      <c r="J10" s="100"/>
      <c r="K10" s="100"/>
      <c r="L10" s="100"/>
      <c r="M10" s="100"/>
      <c r="N10" s="100"/>
      <c r="O10" s="100" t="s">
        <v>499</v>
      </c>
      <c r="P10" s="100"/>
      <c r="Q10" s="100"/>
      <c r="R10" s="100"/>
      <c r="S10" s="100"/>
      <c r="T10" s="100"/>
      <c r="U10" s="100"/>
      <c r="V10" s="100"/>
    </row>
    <row r="11" spans="1:23" x14ac:dyDescent="0.2">
      <c r="B11" s="100"/>
      <c r="C11" s="100"/>
      <c r="D11" s="100"/>
      <c r="E11" s="100"/>
      <c r="F11" s="100"/>
      <c r="G11" s="100"/>
      <c r="H11" s="100"/>
      <c r="I11" s="100"/>
      <c r="J11" s="100"/>
      <c r="K11" s="100"/>
      <c r="L11" s="100"/>
      <c r="M11" s="100"/>
      <c r="N11" s="100"/>
      <c r="O11" s="100"/>
      <c r="P11" s="100"/>
      <c r="Q11" s="100"/>
      <c r="R11" s="100"/>
      <c r="S11" s="100"/>
      <c r="T11" s="100"/>
      <c r="U11" s="100"/>
      <c r="V11" s="100"/>
    </row>
    <row r="12" spans="1:23" x14ac:dyDescent="0.2">
      <c r="B12" s="100"/>
      <c r="C12" s="100"/>
      <c r="D12" s="100"/>
      <c r="E12" s="100"/>
      <c r="F12" s="100"/>
      <c r="G12" s="100"/>
      <c r="H12" s="100"/>
      <c r="I12" s="100"/>
      <c r="J12" s="100"/>
      <c r="K12" s="100"/>
      <c r="L12" s="100"/>
      <c r="M12" s="100"/>
      <c r="N12" s="100"/>
      <c r="O12" s="100" t="s">
        <v>500</v>
      </c>
      <c r="P12" s="100"/>
      <c r="Q12" s="100"/>
      <c r="R12" s="100"/>
      <c r="S12" s="100"/>
      <c r="T12" s="100"/>
      <c r="U12" s="100"/>
      <c r="V12" s="100"/>
    </row>
    <row r="13" spans="1:23" x14ac:dyDescent="0.2">
      <c r="B13" s="100"/>
      <c r="C13" s="100"/>
      <c r="D13" s="100"/>
      <c r="E13" s="100"/>
      <c r="F13" s="100"/>
      <c r="G13" s="100"/>
      <c r="H13" s="100"/>
      <c r="I13" s="100"/>
      <c r="J13" s="100"/>
      <c r="K13" s="100"/>
      <c r="L13" s="100"/>
      <c r="M13" s="100"/>
      <c r="N13" s="100"/>
      <c r="O13" s="100" t="s">
        <v>501</v>
      </c>
      <c r="P13" s="100"/>
      <c r="Q13" s="100"/>
      <c r="R13" s="100"/>
      <c r="S13" s="100"/>
      <c r="T13" s="100"/>
      <c r="U13" s="100"/>
      <c r="V13" s="100"/>
    </row>
    <row r="14" spans="1:23" x14ac:dyDescent="0.2">
      <c r="B14" s="100"/>
      <c r="C14" s="100"/>
      <c r="D14" s="100"/>
      <c r="E14" s="100"/>
      <c r="F14" s="100"/>
      <c r="G14" s="100"/>
      <c r="H14" s="100"/>
      <c r="I14" s="100"/>
      <c r="J14" s="100"/>
      <c r="K14" s="100"/>
      <c r="L14" s="100"/>
      <c r="M14" s="100"/>
      <c r="N14" s="100"/>
      <c r="O14" s="100"/>
      <c r="P14" s="100"/>
      <c r="Q14" s="100"/>
      <c r="R14" s="100"/>
      <c r="S14" s="100"/>
      <c r="T14" s="100"/>
      <c r="U14" s="100"/>
      <c r="V14" s="100"/>
    </row>
    <row r="15" spans="1:23" x14ac:dyDescent="0.2">
      <c r="B15" s="100"/>
      <c r="C15" s="100"/>
      <c r="D15" s="100"/>
      <c r="E15" s="100"/>
      <c r="F15" s="100"/>
      <c r="G15" s="100"/>
      <c r="H15" s="100"/>
      <c r="I15" s="100"/>
      <c r="J15" s="100"/>
      <c r="K15" s="100"/>
      <c r="L15" s="100"/>
      <c r="M15" s="100"/>
      <c r="N15" s="100"/>
      <c r="O15" s="100"/>
      <c r="P15" s="100"/>
      <c r="Q15" s="100"/>
      <c r="R15" s="100"/>
      <c r="S15" s="100"/>
      <c r="T15" s="100"/>
      <c r="U15" s="100"/>
      <c r="V15" s="100"/>
    </row>
    <row r="16" spans="1:23" x14ac:dyDescent="0.2">
      <c r="B16" s="100"/>
      <c r="C16" s="100"/>
      <c r="D16" s="100"/>
      <c r="E16" s="100"/>
      <c r="F16" s="100"/>
      <c r="G16" s="100"/>
      <c r="H16" s="100"/>
      <c r="I16" s="100"/>
      <c r="J16" s="100"/>
      <c r="K16" s="100"/>
      <c r="L16" s="100"/>
      <c r="M16" s="100"/>
      <c r="N16" s="100"/>
      <c r="O16" s="100"/>
      <c r="P16" s="100"/>
      <c r="Q16" s="100"/>
      <c r="R16" s="100"/>
      <c r="S16" s="100"/>
      <c r="T16" s="100"/>
      <c r="U16" s="100"/>
      <c r="V16" s="100"/>
    </row>
    <row r="17" spans="1:22" x14ac:dyDescent="0.2">
      <c r="B17" s="100"/>
      <c r="C17" s="100"/>
      <c r="D17" s="100"/>
      <c r="E17" s="100"/>
      <c r="F17" s="100"/>
      <c r="G17" s="100"/>
      <c r="H17" s="100"/>
      <c r="I17" s="100"/>
      <c r="J17" s="100"/>
      <c r="K17" s="100"/>
      <c r="L17" s="100"/>
      <c r="M17" s="100"/>
      <c r="N17" s="100"/>
      <c r="O17" s="100"/>
      <c r="P17" s="100"/>
      <c r="Q17" s="100"/>
      <c r="R17" s="100"/>
      <c r="S17" s="100"/>
      <c r="T17" s="100"/>
      <c r="U17" s="100"/>
      <c r="V17" s="100"/>
    </row>
    <row r="18" spans="1:22" x14ac:dyDescent="0.2">
      <c r="B18" s="100"/>
      <c r="C18" s="100"/>
      <c r="D18" s="100"/>
      <c r="E18" s="100"/>
      <c r="F18" s="100"/>
      <c r="G18" s="100"/>
      <c r="H18" s="100"/>
      <c r="I18" s="100"/>
      <c r="J18" s="100"/>
      <c r="K18" s="100"/>
      <c r="L18" s="100"/>
      <c r="M18" s="100"/>
      <c r="N18" s="100"/>
      <c r="O18" s="100"/>
      <c r="P18" s="100"/>
      <c r="Q18" s="100"/>
      <c r="R18" s="100"/>
      <c r="S18" s="100"/>
      <c r="T18" s="100"/>
      <c r="U18" s="100"/>
      <c r="V18" s="100"/>
    </row>
    <row r="19" spans="1:22" x14ac:dyDescent="0.2">
      <c r="B19" s="100"/>
      <c r="C19" s="100"/>
      <c r="D19" s="100"/>
      <c r="E19" s="100"/>
      <c r="F19" s="100"/>
      <c r="G19" s="100"/>
      <c r="H19" s="100"/>
      <c r="I19" s="100"/>
      <c r="J19" s="100"/>
      <c r="K19" s="100"/>
      <c r="L19" s="100"/>
      <c r="M19" s="100"/>
      <c r="N19" s="100"/>
      <c r="O19" s="100"/>
      <c r="P19" s="100"/>
      <c r="Q19" s="100"/>
      <c r="R19" s="100"/>
      <c r="S19" s="100"/>
      <c r="T19" s="100"/>
      <c r="U19" s="100"/>
      <c r="V19" s="100"/>
    </row>
    <row r="20" spans="1:22" x14ac:dyDescent="0.2">
      <c r="B20" s="100"/>
      <c r="C20" s="100"/>
      <c r="D20" s="100"/>
      <c r="E20" s="100"/>
      <c r="F20" s="100"/>
      <c r="G20" s="100"/>
      <c r="H20" s="100"/>
      <c r="I20" s="100"/>
      <c r="J20" s="100"/>
      <c r="K20" s="100"/>
      <c r="L20" s="100"/>
      <c r="M20" s="100"/>
      <c r="N20" s="100"/>
      <c r="O20" s="100"/>
      <c r="P20" s="100"/>
      <c r="Q20" s="100"/>
      <c r="R20" s="100"/>
      <c r="S20" s="100"/>
      <c r="T20" s="100"/>
      <c r="U20" s="100"/>
      <c r="V20" s="100"/>
    </row>
    <row r="21" spans="1:22" x14ac:dyDescent="0.2">
      <c r="B21" s="100"/>
      <c r="C21" s="100"/>
      <c r="D21" s="100"/>
      <c r="E21" s="100"/>
      <c r="F21" s="100"/>
      <c r="G21" s="100"/>
      <c r="H21" s="100"/>
      <c r="I21" s="100"/>
      <c r="J21" s="100"/>
      <c r="K21" s="100"/>
      <c r="L21" s="100"/>
      <c r="M21" s="100"/>
      <c r="N21" s="100"/>
      <c r="O21" s="100"/>
      <c r="P21" s="100"/>
      <c r="Q21" s="100"/>
      <c r="R21" s="100"/>
      <c r="S21" s="100"/>
      <c r="T21" s="100"/>
      <c r="U21" s="100"/>
      <c r="V21" s="100"/>
    </row>
    <row r="22" spans="1:22" x14ac:dyDescent="0.2">
      <c r="B22" s="100"/>
      <c r="C22" s="100"/>
      <c r="D22" s="100"/>
      <c r="E22" s="100"/>
      <c r="F22" s="100"/>
      <c r="G22" s="100"/>
      <c r="H22" s="100"/>
      <c r="I22" s="100"/>
      <c r="J22" s="100"/>
      <c r="K22" s="100"/>
      <c r="L22" s="100"/>
      <c r="M22" s="100"/>
      <c r="N22" s="100"/>
      <c r="O22" s="100"/>
      <c r="P22" s="100"/>
      <c r="Q22" s="100"/>
      <c r="R22" s="100"/>
      <c r="S22" s="100"/>
      <c r="T22" s="100"/>
      <c r="U22" s="100"/>
      <c r="V22" s="100"/>
    </row>
    <row r="23" spans="1:22" x14ac:dyDescent="0.2">
      <c r="B23" s="100"/>
      <c r="C23" s="100"/>
      <c r="D23" s="100"/>
      <c r="E23" s="100"/>
      <c r="F23" s="100"/>
      <c r="G23" s="100"/>
      <c r="H23" s="100"/>
      <c r="I23" s="100"/>
      <c r="J23" s="100"/>
      <c r="K23" s="100"/>
      <c r="L23" s="100"/>
      <c r="M23" s="100"/>
      <c r="N23" s="100"/>
      <c r="O23" s="100"/>
      <c r="P23" s="100"/>
      <c r="Q23" s="100"/>
      <c r="R23" s="100"/>
      <c r="S23" s="100"/>
      <c r="T23" s="100"/>
      <c r="U23" s="100"/>
      <c r="V23" s="100"/>
    </row>
    <row r="24" spans="1:22" x14ac:dyDescent="0.2">
      <c r="B24" s="100"/>
      <c r="C24" s="100"/>
      <c r="D24" s="100"/>
      <c r="E24" s="100"/>
      <c r="F24" s="100"/>
      <c r="G24" s="100"/>
      <c r="H24" s="100"/>
      <c r="I24" s="100"/>
      <c r="J24" s="100"/>
      <c r="K24" s="100"/>
      <c r="L24" s="100"/>
      <c r="M24" s="100"/>
      <c r="N24" s="100"/>
      <c r="O24" s="100"/>
      <c r="P24" s="100"/>
      <c r="Q24" s="100"/>
      <c r="R24" s="100"/>
      <c r="S24" s="100"/>
      <c r="T24" s="100"/>
      <c r="U24" s="100"/>
      <c r="V24" s="100"/>
    </row>
    <row r="25" spans="1:22" x14ac:dyDescent="0.2">
      <c r="B25" s="100"/>
      <c r="C25" s="100"/>
      <c r="D25" s="100"/>
      <c r="E25" s="100"/>
      <c r="F25" s="100"/>
      <c r="G25" s="100"/>
      <c r="H25" s="100"/>
      <c r="I25" s="100"/>
      <c r="J25" s="100"/>
      <c r="K25" s="100"/>
      <c r="L25" s="100"/>
      <c r="M25" s="100"/>
      <c r="N25" s="100"/>
      <c r="O25" s="100"/>
      <c r="P25" s="100"/>
      <c r="Q25" s="100"/>
      <c r="R25" s="100"/>
      <c r="S25" s="100"/>
      <c r="T25" s="100"/>
      <c r="U25" s="100"/>
      <c r="V25" s="100"/>
    </row>
    <row r="26" spans="1:22" x14ac:dyDescent="0.2">
      <c r="B26" s="100"/>
      <c r="C26" s="100"/>
      <c r="D26" s="100"/>
      <c r="E26" s="100"/>
      <c r="F26" s="100"/>
      <c r="G26" s="100"/>
      <c r="H26" s="100"/>
      <c r="I26" s="100"/>
      <c r="J26" s="100"/>
      <c r="K26" s="100"/>
      <c r="L26" s="100"/>
      <c r="M26" s="100"/>
      <c r="N26" s="100"/>
      <c r="O26" s="100"/>
      <c r="P26" s="100"/>
      <c r="Q26" s="100"/>
      <c r="R26" s="100"/>
      <c r="S26" s="100"/>
      <c r="T26" s="100"/>
      <c r="U26" s="100"/>
      <c r="V26" s="100"/>
    </row>
    <row r="27" spans="1:22" x14ac:dyDescent="0.2">
      <c r="B27" s="100"/>
      <c r="C27" s="100"/>
      <c r="D27" s="100"/>
      <c r="E27" s="100"/>
      <c r="F27" s="100"/>
      <c r="G27" s="100"/>
      <c r="H27" s="100"/>
      <c r="I27" s="100"/>
      <c r="J27" s="100"/>
      <c r="K27" s="100"/>
      <c r="L27" s="100"/>
      <c r="M27" s="100"/>
      <c r="N27" s="100"/>
      <c r="O27" s="100"/>
      <c r="P27" s="100"/>
      <c r="Q27" s="100"/>
      <c r="R27" s="100"/>
      <c r="S27" s="100"/>
      <c r="T27" s="100"/>
      <c r="U27" s="100"/>
      <c r="V27" s="100"/>
    </row>
    <row r="28" spans="1:22" x14ac:dyDescent="0.2">
      <c r="B28" s="100"/>
      <c r="C28" s="100"/>
      <c r="D28" s="100"/>
      <c r="E28" s="100"/>
      <c r="F28" s="100"/>
      <c r="G28" s="100"/>
      <c r="H28" s="100"/>
      <c r="I28" s="100"/>
      <c r="J28" s="100"/>
      <c r="K28" s="100"/>
      <c r="L28" s="100"/>
      <c r="M28" s="100"/>
      <c r="N28" s="100"/>
      <c r="O28" s="100"/>
      <c r="P28" s="100"/>
      <c r="Q28" s="100"/>
      <c r="R28" s="100"/>
      <c r="S28" s="100"/>
      <c r="T28" s="100"/>
      <c r="U28" s="100"/>
      <c r="V28" s="100"/>
    </row>
    <row r="29" spans="1:22" x14ac:dyDescent="0.2">
      <c r="B29" s="100"/>
      <c r="C29" s="100"/>
      <c r="D29" s="100"/>
      <c r="E29" s="100"/>
      <c r="F29" s="100"/>
      <c r="G29" s="100"/>
      <c r="H29" s="100"/>
      <c r="I29" s="100"/>
      <c r="J29" s="100"/>
      <c r="K29" s="100"/>
      <c r="L29" s="100"/>
      <c r="M29" s="100"/>
      <c r="N29" s="100"/>
      <c r="O29" s="100"/>
      <c r="P29" s="100"/>
      <c r="Q29" s="100"/>
      <c r="R29" s="100"/>
      <c r="S29" s="100"/>
      <c r="T29" s="100"/>
      <c r="U29" s="100"/>
      <c r="V29" s="100"/>
    </row>
    <row r="31" spans="1:22" ht="30" x14ac:dyDescent="0.35">
      <c r="A31" s="110">
        <v>3</v>
      </c>
    </row>
    <row r="33" spans="2:22" x14ac:dyDescent="0.2">
      <c r="B33" s="101"/>
      <c r="C33" s="101"/>
      <c r="D33" s="101"/>
      <c r="E33" s="101"/>
      <c r="F33" s="101"/>
      <c r="G33" s="101"/>
      <c r="H33" s="101"/>
      <c r="I33" s="101"/>
      <c r="J33" s="101"/>
      <c r="K33" s="101"/>
      <c r="L33" s="101"/>
      <c r="M33" s="101"/>
      <c r="N33" s="101"/>
      <c r="O33" s="101"/>
      <c r="P33" s="101"/>
      <c r="Q33" s="101"/>
      <c r="R33" s="101"/>
      <c r="S33" s="101"/>
      <c r="T33" s="101"/>
      <c r="U33" s="101"/>
      <c r="V33" s="101"/>
    </row>
    <row r="34" spans="2:22" x14ac:dyDescent="0.2">
      <c r="B34" s="101"/>
      <c r="C34" s="101"/>
      <c r="D34" s="101"/>
      <c r="E34" s="101"/>
      <c r="F34" s="101"/>
      <c r="G34" s="101"/>
      <c r="H34" s="101"/>
      <c r="I34" s="101"/>
      <c r="J34" s="101"/>
      <c r="K34" s="101"/>
      <c r="L34" s="101"/>
      <c r="M34" s="101"/>
      <c r="N34" s="101"/>
      <c r="O34" s="101" t="s">
        <v>502</v>
      </c>
      <c r="P34" s="101"/>
      <c r="Q34" s="101"/>
      <c r="R34" s="101"/>
      <c r="S34" s="101"/>
      <c r="T34" s="101"/>
      <c r="U34" s="101"/>
      <c r="V34" s="101"/>
    </row>
    <row r="35" spans="2:22" x14ac:dyDescent="0.2">
      <c r="B35" s="101"/>
      <c r="C35" s="101"/>
      <c r="D35" s="101"/>
      <c r="E35" s="101"/>
      <c r="F35" s="101"/>
      <c r="G35" s="101"/>
      <c r="H35" s="101"/>
      <c r="I35" s="101"/>
      <c r="J35" s="101"/>
      <c r="K35" s="101"/>
      <c r="L35" s="101"/>
      <c r="M35" s="101"/>
      <c r="N35" s="101"/>
      <c r="O35" s="101" t="s">
        <v>503</v>
      </c>
      <c r="P35" s="101"/>
      <c r="Q35" s="101"/>
      <c r="R35" s="101"/>
      <c r="S35" s="101"/>
      <c r="T35" s="101"/>
      <c r="U35" s="101"/>
      <c r="V35" s="101"/>
    </row>
    <row r="36" spans="2:22" x14ac:dyDescent="0.2">
      <c r="B36" s="101"/>
      <c r="C36" s="101"/>
      <c r="D36" s="101"/>
      <c r="E36" s="101"/>
      <c r="F36" s="101"/>
      <c r="G36" s="101"/>
      <c r="H36" s="101"/>
      <c r="I36" s="101"/>
      <c r="J36" s="101"/>
      <c r="K36" s="101"/>
      <c r="L36" s="101"/>
      <c r="M36" s="101"/>
      <c r="N36" s="101"/>
      <c r="O36" s="101" t="s">
        <v>504</v>
      </c>
      <c r="P36" s="101"/>
      <c r="Q36" s="101"/>
      <c r="R36" s="101"/>
      <c r="S36" s="101"/>
      <c r="T36" s="101"/>
      <c r="U36" s="101"/>
      <c r="V36" s="101"/>
    </row>
    <row r="37" spans="2:22" x14ac:dyDescent="0.2">
      <c r="B37" s="101"/>
      <c r="C37" s="101"/>
      <c r="D37" s="101"/>
      <c r="E37" s="101"/>
      <c r="F37" s="101"/>
      <c r="G37" s="101"/>
      <c r="H37" s="101"/>
      <c r="I37" s="101"/>
      <c r="J37" s="101"/>
      <c r="K37" s="101"/>
      <c r="L37" s="101"/>
      <c r="M37" s="101"/>
      <c r="N37" s="101"/>
      <c r="O37" s="101"/>
      <c r="P37" s="101"/>
      <c r="Q37" s="101"/>
      <c r="R37" s="101"/>
      <c r="S37" s="101"/>
      <c r="T37" s="101"/>
      <c r="U37" s="101"/>
      <c r="V37" s="101"/>
    </row>
    <row r="38" spans="2:22" x14ac:dyDescent="0.2">
      <c r="B38" s="101"/>
      <c r="C38" s="101"/>
      <c r="D38" s="101"/>
      <c r="E38" s="101"/>
      <c r="F38" s="101"/>
      <c r="G38" s="101"/>
      <c r="H38" s="101"/>
      <c r="I38" s="101"/>
      <c r="J38" s="101"/>
      <c r="K38" s="101"/>
      <c r="L38" s="101"/>
      <c r="M38" s="101"/>
      <c r="N38" s="101"/>
      <c r="O38" s="101"/>
      <c r="P38" s="101"/>
      <c r="Q38" s="101"/>
      <c r="R38" s="101"/>
      <c r="S38" s="101"/>
      <c r="T38" s="101"/>
      <c r="U38" s="101"/>
      <c r="V38" s="101"/>
    </row>
    <row r="39" spans="2:22" x14ac:dyDescent="0.2">
      <c r="B39" s="101"/>
      <c r="C39" s="101"/>
      <c r="D39" s="101"/>
      <c r="E39" s="101"/>
      <c r="F39" s="101"/>
      <c r="G39" s="101"/>
      <c r="H39" s="101"/>
      <c r="I39" s="101"/>
      <c r="J39" s="101"/>
      <c r="K39" s="101"/>
      <c r="L39" s="101"/>
      <c r="M39" s="101"/>
      <c r="N39" s="101"/>
      <c r="O39" s="101"/>
      <c r="P39" s="101"/>
      <c r="Q39" s="101"/>
      <c r="R39" s="101"/>
      <c r="S39" s="101"/>
      <c r="T39" s="101"/>
      <c r="U39" s="101"/>
      <c r="V39" s="101"/>
    </row>
    <row r="40" spans="2:22" x14ac:dyDescent="0.2">
      <c r="B40" s="101"/>
      <c r="C40" s="101"/>
      <c r="D40" s="101"/>
      <c r="E40" s="101"/>
      <c r="F40" s="101"/>
      <c r="G40" s="101"/>
      <c r="H40" s="101"/>
      <c r="I40" s="101"/>
      <c r="J40" s="101"/>
      <c r="K40" s="101"/>
      <c r="L40" s="101"/>
      <c r="M40" s="101"/>
      <c r="N40" s="101"/>
      <c r="O40" s="101"/>
      <c r="P40" s="101"/>
      <c r="Q40" s="101"/>
      <c r="R40" s="101"/>
      <c r="S40" s="101"/>
      <c r="T40" s="101"/>
      <c r="U40" s="101"/>
      <c r="V40" s="101"/>
    </row>
    <row r="41" spans="2:22" x14ac:dyDescent="0.2">
      <c r="B41" s="101"/>
      <c r="C41" s="101"/>
      <c r="D41" s="101"/>
      <c r="E41" s="101"/>
      <c r="F41" s="101"/>
      <c r="G41" s="101"/>
      <c r="H41" s="101"/>
      <c r="I41" s="101"/>
      <c r="J41" s="101"/>
      <c r="K41" s="101"/>
      <c r="L41" s="101"/>
      <c r="M41" s="101"/>
      <c r="N41" s="101"/>
      <c r="O41" s="101"/>
      <c r="P41" s="101"/>
      <c r="Q41" s="101"/>
      <c r="R41" s="101"/>
      <c r="S41" s="101"/>
      <c r="T41" s="101"/>
      <c r="U41" s="101"/>
      <c r="V41" s="101"/>
    </row>
    <row r="42" spans="2:22" x14ac:dyDescent="0.2">
      <c r="B42" s="101"/>
      <c r="C42" s="101"/>
      <c r="D42" s="101"/>
      <c r="E42" s="101"/>
      <c r="F42" s="101"/>
      <c r="G42" s="101"/>
      <c r="H42" s="101"/>
      <c r="I42" s="101"/>
      <c r="J42" s="101"/>
      <c r="K42" s="101"/>
      <c r="L42" s="101"/>
      <c r="M42" s="101"/>
      <c r="N42" s="101"/>
      <c r="O42" s="101"/>
      <c r="P42" s="101"/>
      <c r="Q42" s="101"/>
      <c r="R42" s="101"/>
      <c r="S42" s="101"/>
      <c r="T42" s="101"/>
      <c r="U42" s="101"/>
      <c r="V42" s="101"/>
    </row>
    <row r="43" spans="2:22" x14ac:dyDescent="0.2">
      <c r="B43" s="101"/>
      <c r="C43" s="101"/>
      <c r="D43" s="101"/>
      <c r="E43" s="101"/>
      <c r="F43" s="101"/>
      <c r="G43" s="101"/>
      <c r="H43" s="101"/>
      <c r="I43" s="101"/>
      <c r="J43" s="101"/>
      <c r="K43" s="101"/>
      <c r="L43" s="101"/>
      <c r="M43" s="101"/>
      <c r="N43" s="101"/>
      <c r="O43" s="101"/>
      <c r="P43" s="101"/>
      <c r="Q43" s="101"/>
      <c r="R43" s="101"/>
      <c r="S43" s="101"/>
      <c r="T43" s="101"/>
      <c r="U43" s="101"/>
      <c r="V43" s="101"/>
    </row>
    <row r="44" spans="2:22" x14ac:dyDescent="0.2">
      <c r="B44" s="101"/>
      <c r="C44" s="101"/>
      <c r="D44" s="101"/>
      <c r="E44" s="101"/>
      <c r="F44" s="101"/>
      <c r="G44" s="101"/>
      <c r="H44" s="101"/>
      <c r="I44" s="101"/>
      <c r="J44" s="101"/>
      <c r="K44" s="101"/>
      <c r="L44" s="101"/>
      <c r="M44" s="101"/>
      <c r="N44" s="101"/>
      <c r="O44" s="101"/>
      <c r="P44" s="101"/>
      <c r="Q44" s="101"/>
      <c r="R44" s="101"/>
      <c r="S44" s="101"/>
      <c r="T44" s="101"/>
      <c r="U44" s="101"/>
      <c r="V44" s="101"/>
    </row>
    <row r="45" spans="2:22" x14ac:dyDescent="0.2">
      <c r="B45" s="101"/>
      <c r="C45" s="101"/>
      <c r="D45" s="101"/>
      <c r="E45" s="101"/>
      <c r="F45" s="101"/>
      <c r="G45" s="101"/>
      <c r="H45" s="101"/>
      <c r="I45" s="101"/>
      <c r="J45" s="101"/>
      <c r="K45" s="101"/>
      <c r="L45" s="101"/>
      <c r="M45" s="101"/>
      <c r="N45" s="101"/>
      <c r="O45" s="101"/>
      <c r="P45" s="101"/>
      <c r="Q45" s="101"/>
      <c r="R45" s="101"/>
      <c r="S45" s="101"/>
      <c r="T45" s="101"/>
      <c r="U45" s="101"/>
      <c r="V45" s="101"/>
    </row>
    <row r="46" spans="2:22" x14ac:dyDescent="0.2">
      <c r="B46" s="101"/>
      <c r="C46" s="101"/>
      <c r="D46" s="101"/>
      <c r="E46" s="101"/>
      <c r="F46" s="101"/>
      <c r="G46" s="101"/>
      <c r="H46" s="101"/>
      <c r="I46" s="101"/>
      <c r="J46" s="101"/>
      <c r="K46" s="101"/>
      <c r="L46" s="101"/>
      <c r="M46" s="101"/>
      <c r="N46" s="101"/>
      <c r="O46" s="101"/>
      <c r="P46" s="101"/>
      <c r="Q46" s="101"/>
      <c r="R46" s="101"/>
      <c r="S46" s="101"/>
      <c r="T46" s="101"/>
      <c r="U46" s="101"/>
      <c r="V46" s="101"/>
    </row>
    <row r="47" spans="2:22" x14ac:dyDescent="0.2">
      <c r="B47" s="101"/>
      <c r="C47" s="101"/>
      <c r="D47" s="101"/>
      <c r="E47" s="101"/>
      <c r="F47" s="101"/>
      <c r="G47" s="101"/>
      <c r="H47" s="101"/>
      <c r="I47" s="101"/>
      <c r="J47" s="101"/>
      <c r="K47" s="101"/>
      <c r="L47" s="101"/>
      <c r="M47" s="101"/>
      <c r="N47" s="101"/>
      <c r="O47" s="101"/>
      <c r="P47" s="101"/>
      <c r="Q47" s="101"/>
      <c r="R47" s="101"/>
      <c r="S47" s="101"/>
      <c r="T47" s="101"/>
      <c r="U47" s="101"/>
      <c r="V47" s="101"/>
    </row>
    <row r="48" spans="2:22" x14ac:dyDescent="0.2">
      <c r="B48" s="101"/>
      <c r="C48" s="101"/>
      <c r="D48" s="101"/>
      <c r="E48" s="101"/>
      <c r="F48" s="101"/>
      <c r="G48" s="101"/>
      <c r="H48" s="101"/>
      <c r="I48" s="101"/>
      <c r="J48" s="101"/>
      <c r="K48" s="101"/>
      <c r="L48" s="101"/>
      <c r="M48" s="101"/>
      <c r="N48" s="101"/>
      <c r="O48" s="101"/>
      <c r="P48" s="101"/>
      <c r="Q48" s="101"/>
      <c r="R48" s="101"/>
      <c r="S48" s="101"/>
      <c r="T48" s="101"/>
      <c r="U48" s="101"/>
      <c r="V48" s="101"/>
    </row>
    <row r="49" spans="2:22" x14ac:dyDescent="0.2">
      <c r="B49" s="101"/>
      <c r="C49" s="101"/>
      <c r="D49" s="101"/>
      <c r="E49" s="101"/>
      <c r="F49" s="101"/>
      <c r="G49" s="101"/>
      <c r="H49" s="101"/>
      <c r="I49" s="101"/>
      <c r="J49" s="101"/>
      <c r="K49" s="101"/>
      <c r="L49" s="101"/>
      <c r="M49" s="101"/>
      <c r="N49" s="101"/>
      <c r="O49" s="101"/>
      <c r="P49" s="101"/>
      <c r="Q49" s="101"/>
      <c r="R49" s="101"/>
      <c r="S49" s="101"/>
      <c r="T49" s="101"/>
      <c r="U49" s="101"/>
      <c r="V49" s="101"/>
    </row>
    <row r="50" spans="2:22" x14ac:dyDescent="0.2">
      <c r="B50" s="101"/>
      <c r="C50" s="101"/>
      <c r="D50" s="101"/>
      <c r="E50" s="101"/>
      <c r="F50" s="101"/>
      <c r="G50" s="101"/>
      <c r="H50" s="101"/>
      <c r="I50" s="101"/>
      <c r="J50" s="101"/>
      <c r="K50" s="101"/>
      <c r="L50" s="101"/>
      <c r="M50" s="101"/>
      <c r="N50" s="101"/>
      <c r="O50" s="101"/>
      <c r="P50" s="101"/>
      <c r="Q50" s="101"/>
      <c r="R50" s="101"/>
      <c r="S50" s="101"/>
      <c r="T50" s="101"/>
      <c r="U50" s="101"/>
      <c r="V50" s="101"/>
    </row>
    <row r="51" spans="2:22" x14ac:dyDescent="0.2">
      <c r="B51" s="101"/>
      <c r="C51" s="101"/>
      <c r="D51" s="101"/>
      <c r="E51" s="101"/>
      <c r="F51" s="101"/>
      <c r="G51" s="101"/>
      <c r="H51" s="101"/>
      <c r="I51" s="101"/>
      <c r="J51" s="101"/>
      <c r="K51" s="101"/>
      <c r="L51" s="101"/>
      <c r="M51" s="101"/>
      <c r="N51" s="101"/>
      <c r="O51" s="101"/>
      <c r="P51" s="101"/>
      <c r="Q51" s="101"/>
      <c r="R51" s="101"/>
      <c r="S51" s="101"/>
      <c r="T51" s="101"/>
      <c r="U51" s="101"/>
      <c r="V51" s="101"/>
    </row>
    <row r="52" spans="2:22" x14ac:dyDescent="0.2">
      <c r="B52" s="101"/>
      <c r="C52" s="101"/>
      <c r="D52" s="101"/>
      <c r="E52" s="101"/>
      <c r="F52" s="101"/>
      <c r="G52" s="101"/>
      <c r="H52" s="101"/>
      <c r="I52" s="101"/>
      <c r="J52" s="101"/>
      <c r="K52" s="101"/>
      <c r="L52" s="101"/>
      <c r="M52" s="101"/>
      <c r="N52" s="101"/>
      <c r="O52" s="101"/>
      <c r="P52" s="101"/>
      <c r="Q52" s="101"/>
      <c r="R52" s="101"/>
      <c r="S52" s="101"/>
      <c r="T52" s="101"/>
      <c r="U52" s="101"/>
      <c r="V52" s="101"/>
    </row>
    <row r="53" spans="2:22" x14ac:dyDescent="0.2">
      <c r="B53" s="101"/>
      <c r="C53" s="101"/>
      <c r="D53" s="101"/>
      <c r="E53" s="101"/>
      <c r="F53" s="101"/>
      <c r="G53" s="101"/>
      <c r="H53" s="101"/>
      <c r="I53" s="101"/>
      <c r="J53" s="101"/>
      <c r="K53" s="101"/>
      <c r="L53" s="101"/>
      <c r="M53" s="101"/>
      <c r="N53" s="101"/>
      <c r="O53" s="101"/>
      <c r="P53" s="101"/>
      <c r="Q53" s="101"/>
      <c r="R53" s="101"/>
      <c r="S53" s="101"/>
      <c r="T53" s="101"/>
      <c r="U53" s="101"/>
      <c r="V53" s="101"/>
    </row>
    <row r="54" spans="2:22" x14ac:dyDescent="0.2">
      <c r="B54" s="101"/>
      <c r="C54" s="101"/>
      <c r="D54" s="101"/>
      <c r="E54" s="101"/>
      <c r="F54" s="101"/>
      <c r="G54" s="101"/>
      <c r="H54" s="101"/>
      <c r="I54" s="101"/>
      <c r="J54" s="101"/>
      <c r="K54" s="101"/>
      <c r="L54" s="101"/>
      <c r="M54" s="101"/>
      <c r="N54" s="101"/>
      <c r="O54" s="101"/>
      <c r="P54" s="101"/>
      <c r="Q54" s="101"/>
      <c r="R54" s="101"/>
      <c r="S54" s="101"/>
      <c r="T54" s="101"/>
      <c r="U54" s="101"/>
      <c r="V54" s="101"/>
    </row>
    <row r="55" spans="2:22" x14ac:dyDescent="0.2">
      <c r="B55" s="101"/>
      <c r="C55" s="101"/>
      <c r="D55" s="101"/>
      <c r="E55" s="101"/>
      <c r="F55" s="101"/>
      <c r="G55" s="101"/>
      <c r="H55" s="101"/>
      <c r="I55" s="101"/>
      <c r="J55" s="101"/>
      <c r="K55" s="101"/>
      <c r="L55" s="101"/>
      <c r="M55" s="101"/>
      <c r="N55" s="101"/>
      <c r="O55" s="101"/>
      <c r="P55" s="101"/>
      <c r="Q55" s="101"/>
      <c r="R55" s="101"/>
      <c r="S55" s="101"/>
      <c r="T55" s="101"/>
      <c r="U55" s="101"/>
      <c r="V55" s="101"/>
    </row>
    <row r="56" spans="2:22" x14ac:dyDescent="0.2">
      <c r="B56" s="101"/>
      <c r="C56" s="101"/>
      <c r="D56" s="101"/>
      <c r="E56" s="101"/>
      <c r="F56" s="101"/>
      <c r="G56" s="101"/>
      <c r="H56" s="101"/>
      <c r="I56" s="101"/>
      <c r="J56" s="101"/>
      <c r="K56" s="101"/>
      <c r="L56" s="101"/>
      <c r="M56" s="101"/>
      <c r="N56" s="101"/>
      <c r="O56" s="101"/>
      <c r="P56" s="101"/>
      <c r="Q56" s="101"/>
      <c r="R56" s="101"/>
      <c r="S56" s="101"/>
      <c r="T56" s="101"/>
      <c r="U56" s="101"/>
      <c r="V56" s="101"/>
    </row>
    <row r="57" spans="2:22" x14ac:dyDescent="0.2">
      <c r="B57" s="101"/>
      <c r="C57" s="101"/>
      <c r="D57" s="101"/>
      <c r="E57" s="101"/>
      <c r="F57" s="101"/>
      <c r="G57" s="101"/>
      <c r="H57" s="101"/>
      <c r="I57" s="101"/>
      <c r="J57" s="101"/>
      <c r="K57" s="101"/>
      <c r="L57" s="101"/>
      <c r="M57" s="101"/>
      <c r="N57" s="101"/>
      <c r="O57" s="101"/>
      <c r="P57" s="101"/>
      <c r="Q57" s="101"/>
      <c r="R57" s="101"/>
      <c r="S57" s="101"/>
      <c r="T57" s="101"/>
      <c r="U57" s="101"/>
      <c r="V57" s="101"/>
    </row>
    <row r="58" spans="2:22" x14ac:dyDescent="0.2">
      <c r="B58" s="101"/>
      <c r="C58" s="101"/>
      <c r="D58" s="101"/>
      <c r="E58" s="101"/>
      <c r="F58" s="101"/>
      <c r="G58" s="101"/>
      <c r="H58" s="101"/>
      <c r="I58" s="101"/>
      <c r="J58" s="101"/>
      <c r="K58" s="101"/>
      <c r="L58" s="101"/>
      <c r="M58" s="101"/>
      <c r="N58" s="101"/>
      <c r="O58" s="101"/>
      <c r="P58" s="101"/>
      <c r="Q58" s="101"/>
      <c r="R58" s="101"/>
      <c r="S58" s="101"/>
      <c r="T58" s="101"/>
      <c r="U58" s="101"/>
      <c r="V58" s="101"/>
    </row>
    <row r="59" spans="2:22" x14ac:dyDescent="0.2">
      <c r="B59" s="101"/>
      <c r="C59" s="101"/>
      <c r="D59" s="101"/>
      <c r="E59" s="101"/>
      <c r="F59" s="101"/>
      <c r="G59" s="101"/>
      <c r="H59" s="101"/>
      <c r="I59" s="101"/>
      <c r="J59" s="101"/>
      <c r="K59" s="101"/>
      <c r="L59" s="101"/>
      <c r="M59" s="101"/>
      <c r="N59" s="101"/>
      <c r="O59" s="101"/>
      <c r="P59" s="101"/>
      <c r="Q59" s="101"/>
      <c r="R59" s="101"/>
      <c r="S59" s="101"/>
      <c r="T59" s="101"/>
      <c r="U59" s="101"/>
      <c r="V59" s="101"/>
    </row>
    <row r="60" spans="2:22" x14ac:dyDescent="0.2">
      <c r="B60" s="101"/>
      <c r="C60" s="101"/>
      <c r="D60" s="101"/>
      <c r="E60" s="101"/>
      <c r="F60" s="101"/>
      <c r="G60" s="101"/>
      <c r="H60" s="101"/>
      <c r="I60" s="101"/>
      <c r="J60" s="101"/>
      <c r="K60" s="101"/>
      <c r="L60" s="101"/>
      <c r="M60" s="101"/>
      <c r="N60" s="101"/>
      <c r="O60" s="101"/>
      <c r="P60" s="101"/>
      <c r="Q60" s="101"/>
      <c r="R60" s="101"/>
      <c r="S60" s="101"/>
      <c r="T60" s="101"/>
      <c r="U60" s="101"/>
      <c r="V60" s="101"/>
    </row>
    <row r="61" spans="2:22" x14ac:dyDescent="0.2">
      <c r="B61" s="101"/>
      <c r="C61" s="101"/>
      <c r="D61" s="101"/>
      <c r="E61" s="101"/>
      <c r="F61" s="101"/>
      <c r="G61" s="101"/>
      <c r="H61" s="101"/>
      <c r="I61" s="101"/>
      <c r="J61" s="101"/>
      <c r="K61" s="101"/>
      <c r="L61" s="101"/>
      <c r="M61" s="101"/>
      <c r="N61" s="101"/>
      <c r="O61" s="101"/>
      <c r="P61" s="101"/>
      <c r="Q61" s="101"/>
      <c r="R61" s="101"/>
      <c r="S61" s="101"/>
      <c r="T61" s="101"/>
      <c r="U61" s="101"/>
      <c r="V61" s="101"/>
    </row>
    <row r="62" spans="2:22" x14ac:dyDescent="0.2">
      <c r="B62" s="101"/>
      <c r="C62" s="101"/>
      <c r="D62" s="101"/>
      <c r="E62" s="101"/>
      <c r="F62" s="101"/>
      <c r="G62" s="101"/>
      <c r="H62" s="101"/>
      <c r="I62" s="101"/>
      <c r="J62" s="101"/>
      <c r="K62" s="101"/>
      <c r="L62" s="101"/>
      <c r="M62" s="101"/>
      <c r="N62" s="101"/>
      <c r="O62" s="101"/>
      <c r="P62" s="101"/>
      <c r="Q62" s="101"/>
      <c r="R62" s="101"/>
      <c r="S62" s="101"/>
      <c r="T62" s="101"/>
      <c r="U62" s="101"/>
      <c r="V62" s="101"/>
    </row>
    <row r="63" spans="2:22" x14ac:dyDescent="0.2">
      <c r="B63" s="101"/>
      <c r="C63" s="101"/>
      <c r="D63" s="101"/>
      <c r="E63" s="101"/>
      <c r="F63" s="101"/>
      <c r="G63" s="101"/>
      <c r="H63" s="101"/>
      <c r="I63" s="101"/>
      <c r="J63" s="101"/>
      <c r="K63" s="101"/>
      <c r="L63" s="101"/>
      <c r="M63" s="101"/>
      <c r="N63" s="101"/>
      <c r="O63" s="101"/>
      <c r="P63" s="101"/>
      <c r="Q63" s="101"/>
      <c r="R63" s="101"/>
      <c r="S63" s="101"/>
      <c r="T63" s="101"/>
      <c r="U63" s="101"/>
      <c r="V63" s="101"/>
    </row>
    <row r="64" spans="2:22" x14ac:dyDescent="0.2">
      <c r="B64" s="101"/>
      <c r="C64" s="101"/>
      <c r="D64" s="101"/>
      <c r="E64" s="101"/>
      <c r="F64" s="101"/>
      <c r="G64" s="101"/>
      <c r="H64" s="101"/>
      <c r="I64" s="101"/>
      <c r="J64" s="101"/>
      <c r="K64" s="101"/>
      <c r="L64" s="101"/>
      <c r="M64" s="101"/>
      <c r="N64" s="101"/>
      <c r="O64" s="101"/>
      <c r="P64" s="101"/>
      <c r="Q64" s="101"/>
      <c r="R64" s="101"/>
      <c r="S64" s="101"/>
      <c r="T64" s="101"/>
      <c r="U64" s="101"/>
      <c r="V64" s="101"/>
    </row>
    <row r="65" spans="1:22" x14ac:dyDescent="0.2">
      <c r="B65" s="101"/>
      <c r="C65" s="101"/>
      <c r="D65" s="101"/>
      <c r="E65" s="101"/>
      <c r="F65" s="101"/>
      <c r="G65" s="101"/>
      <c r="H65" s="101"/>
      <c r="I65" s="101"/>
      <c r="J65" s="101"/>
      <c r="K65" s="101"/>
      <c r="L65" s="101"/>
      <c r="M65" s="101"/>
      <c r="N65" s="101"/>
      <c r="O65" s="101"/>
      <c r="P65" s="101"/>
      <c r="Q65" s="101"/>
      <c r="R65" s="101"/>
      <c r="S65" s="101"/>
      <c r="T65" s="101"/>
      <c r="U65" s="101"/>
      <c r="V65" s="101"/>
    </row>
    <row r="67" spans="1:22" ht="30" x14ac:dyDescent="0.35">
      <c r="A67" s="110">
        <v>4</v>
      </c>
      <c r="B67" s="102"/>
      <c r="C67" s="102"/>
      <c r="D67" s="102"/>
      <c r="E67" s="102"/>
      <c r="F67" s="102"/>
      <c r="G67" s="102"/>
      <c r="H67" s="102"/>
      <c r="I67" s="102"/>
      <c r="J67" s="102"/>
      <c r="K67" s="102"/>
      <c r="L67" s="102"/>
      <c r="M67" s="102"/>
      <c r="N67" s="102"/>
      <c r="O67" s="102"/>
      <c r="P67" s="102"/>
      <c r="Q67" s="102"/>
      <c r="R67" s="102"/>
      <c r="S67" s="102"/>
      <c r="T67" s="102"/>
      <c r="U67" s="102"/>
      <c r="V67" s="102"/>
    </row>
    <row r="68" spans="1:22" x14ac:dyDescent="0.2">
      <c r="B68" s="102"/>
      <c r="C68" s="102"/>
      <c r="D68" s="102"/>
      <c r="E68" s="102"/>
      <c r="F68" s="102"/>
      <c r="G68" s="102"/>
      <c r="H68" s="102"/>
      <c r="I68" s="102"/>
      <c r="J68" s="102"/>
      <c r="K68" s="102"/>
      <c r="L68" s="102"/>
      <c r="M68" s="102"/>
      <c r="N68" s="102"/>
      <c r="O68" s="102"/>
      <c r="P68" s="102"/>
      <c r="Q68" s="102"/>
      <c r="R68" s="102"/>
      <c r="S68" s="102"/>
      <c r="T68" s="102"/>
      <c r="U68" s="102"/>
      <c r="V68" s="102"/>
    </row>
    <row r="69" spans="1:22" x14ac:dyDescent="0.2">
      <c r="B69" s="102"/>
      <c r="C69" s="102"/>
      <c r="D69" s="102"/>
      <c r="E69" s="102"/>
      <c r="F69" s="102"/>
      <c r="G69" s="102"/>
      <c r="H69" s="102"/>
      <c r="I69" s="102"/>
      <c r="J69" s="102" t="s">
        <v>505</v>
      </c>
      <c r="K69" s="102"/>
      <c r="L69" s="102"/>
      <c r="M69" s="102"/>
      <c r="N69" s="102"/>
      <c r="O69" s="102"/>
      <c r="P69" s="102"/>
      <c r="Q69" s="102"/>
      <c r="R69" s="102"/>
      <c r="S69" s="102"/>
      <c r="T69" s="102"/>
      <c r="U69" s="102"/>
      <c r="V69" s="102"/>
    </row>
    <row r="70" spans="1:22" x14ac:dyDescent="0.2">
      <c r="B70" s="102"/>
      <c r="C70" s="102"/>
      <c r="D70" s="102"/>
      <c r="E70" s="102"/>
      <c r="F70" s="102"/>
      <c r="G70" s="102"/>
      <c r="H70" s="102"/>
      <c r="I70" s="102"/>
      <c r="J70" s="102"/>
      <c r="K70" s="102"/>
      <c r="L70" s="102"/>
      <c r="M70" s="102"/>
      <c r="N70" s="102"/>
      <c r="O70" s="102"/>
      <c r="P70" s="102"/>
      <c r="Q70" s="102"/>
      <c r="R70" s="102"/>
      <c r="S70" s="102"/>
      <c r="T70" s="102"/>
      <c r="U70" s="102"/>
      <c r="V70" s="102"/>
    </row>
    <row r="71" spans="1:22" x14ac:dyDescent="0.2">
      <c r="B71" s="102"/>
      <c r="C71" s="102"/>
      <c r="D71" s="102"/>
      <c r="E71" s="102"/>
      <c r="F71" s="102"/>
      <c r="G71" s="102"/>
      <c r="H71" s="102"/>
      <c r="I71" s="102"/>
      <c r="J71" s="102"/>
      <c r="K71" s="102"/>
      <c r="L71" s="102"/>
      <c r="M71" s="102"/>
      <c r="N71" s="102"/>
      <c r="O71" s="102"/>
      <c r="P71" s="102"/>
      <c r="Q71" s="102"/>
      <c r="R71" s="102"/>
      <c r="S71" s="102"/>
      <c r="T71" s="102"/>
      <c r="U71" s="102"/>
      <c r="V71" s="102"/>
    </row>
    <row r="72" spans="1:22" x14ac:dyDescent="0.2">
      <c r="B72" s="102"/>
      <c r="C72" s="102"/>
      <c r="D72" s="102"/>
      <c r="E72" s="102"/>
      <c r="F72" s="102"/>
      <c r="G72" s="102"/>
      <c r="H72" s="102"/>
      <c r="I72" s="102"/>
      <c r="J72" s="102"/>
      <c r="K72" s="102"/>
      <c r="L72" s="102"/>
      <c r="M72" s="102"/>
      <c r="N72" s="102"/>
      <c r="O72" s="102"/>
      <c r="P72" s="102"/>
      <c r="Q72" s="102"/>
      <c r="R72" s="102"/>
      <c r="S72" s="102"/>
      <c r="T72" s="102"/>
      <c r="U72" s="102"/>
      <c r="V72" s="102"/>
    </row>
    <row r="73" spans="1:22" x14ac:dyDescent="0.2">
      <c r="B73" s="102"/>
      <c r="C73" s="102"/>
      <c r="D73" s="102"/>
      <c r="E73" s="102"/>
      <c r="F73" s="102"/>
      <c r="G73" s="102"/>
      <c r="H73" s="102"/>
      <c r="I73" s="102"/>
      <c r="J73" s="102"/>
      <c r="K73" s="102"/>
      <c r="L73" s="102"/>
      <c r="M73" s="102"/>
      <c r="N73" s="102"/>
      <c r="O73" s="102"/>
      <c r="P73" s="102"/>
      <c r="Q73" s="102"/>
      <c r="R73" s="102"/>
      <c r="S73" s="102"/>
      <c r="T73" s="102"/>
      <c r="U73" s="102"/>
      <c r="V73" s="102"/>
    </row>
    <row r="74" spans="1:22" x14ac:dyDescent="0.2">
      <c r="B74" s="102"/>
      <c r="C74" s="102"/>
      <c r="D74" s="102"/>
      <c r="E74" s="102"/>
      <c r="F74" s="102"/>
      <c r="G74" s="102"/>
      <c r="H74" s="102"/>
      <c r="I74" s="102"/>
      <c r="J74" s="102"/>
      <c r="K74" s="102"/>
      <c r="L74" s="102"/>
      <c r="M74" s="102"/>
      <c r="N74" s="102"/>
      <c r="O74" s="102"/>
      <c r="P74" s="102"/>
      <c r="Q74" s="102"/>
      <c r="R74" s="102"/>
      <c r="S74" s="102"/>
      <c r="T74" s="102"/>
      <c r="U74" s="102"/>
      <c r="V74" s="102"/>
    </row>
    <row r="75" spans="1:22" x14ac:dyDescent="0.2">
      <c r="B75" s="102"/>
      <c r="C75" s="102"/>
      <c r="D75" s="102"/>
      <c r="E75" s="102"/>
      <c r="F75" s="102"/>
      <c r="G75" s="102"/>
      <c r="H75" s="102"/>
      <c r="I75" s="102"/>
      <c r="J75" s="102"/>
      <c r="K75" s="102"/>
      <c r="L75" s="102"/>
      <c r="M75" s="102"/>
      <c r="N75" s="102"/>
      <c r="O75" s="102"/>
      <c r="P75" s="102"/>
      <c r="Q75" s="102"/>
      <c r="R75" s="102"/>
      <c r="S75" s="102"/>
      <c r="T75" s="102"/>
      <c r="U75" s="102"/>
      <c r="V75" s="102"/>
    </row>
    <row r="76" spans="1:22" x14ac:dyDescent="0.2">
      <c r="B76" s="102"/>
      <c r="C76" s="102"/>
      <c r="D76" s="102"/>
      <c r="E76" s="102"/>
      <c r="F76" s="102"/>
      <c r="G76" s="102"/>
      <c r="H76" s="102"/>
      <c r="I76" s="102"/>
      <c r="J76" s="102"/>
      <c r="K76" s="102"/>
      <c r="L76" s="102"/>
      <c r="M76" s="102"/>
      <c r="N76" s="102"/>
      <c r="O76" s="102"/>
      <c r="P76" s="102"/>
      <c r="Q76" s="102"/>
      <c r="R76" s="102"/>
      <c r="S76" s="102"/>
      <c r="T76" s="102"/>
      <c r="U76" s="102"/>
      <c r="V76" s="102"/>
    </row>
    <row r="77" spans="1:22" x14ac:dyDescent="0.2">
      <c r="B77" s="102"/>
      <c r="C77" s="102"/>
      <c r="D77" s="102"/>
      <c r="E77" s="102"/>
      <c r="F77" s="102"/>
      <c r="G77" s="102"/>
      <c r="H77" s="102"/>
      <c r="I77" s="102"/>
      <c r="J77" s="102"/>
      <c r="K77" s="102"/>
      <c r="L77" s="102"/>
      <c r="M77" s="102"/>
      <c r="N77" s="102"/>
      <c r="O77" s="102"/>
      <c r="P77" s="102"/>
      <c r="Q77" s="102"/>
      <c r="R77" s="102"/>
      <c r="S77" s="102"/>
      <c r="T77" s="102"/>
      <c r="U77" s="102"/>
      <c r="V77" s="102"/>
    </row>
    <row r="78" spans="1:22" x14ac:dyDescent="0.2">
      <c r="B78" s="102"/>
      <c r="C78" s="102"/>
      <c r="D78" s="102"/>
      <c r="E78" s="102"/>
      <c r="F78" s="102"/>
      <c r="G78" s="102"/>
      <c r="H78" s="102"/>
      <c r="I78" s="102"/>
      <c r="J78" s="102"/>
      <c r="K78" s="102"/>
      <c r="L78" s="102"/>
      <c r="M78" s="102"/>
      <c r="N78" s="102"/>
      <c r="O78" s="102"/>
      <c r="P78" s="102"/>
      <c r="Q78" s="102"/>
      <c r="R78" s="102"/>
      <c r="S78" s="102"/>
      <c r="T78" s="102"/>
      <c r="U78" s="102"/>
      <c r="V78" s="102"/>
    </row>
    <row r="79" spans="1:22" x14ac:dyDescent="0.2">
      <c r="B79" s="102"/>
      <c r="C79" s="102"/>
      <c r="D79" s="102"/>
      <c r="E79" s="102"/>
      <c r="F79" s="102"/>
      <c r="G79" s="102"/>
      <c r="H79" s="102"/>
      <c r="I79" s="102"/>
      <c r="J79" s="102"/>
      <c r="K79" s="102"/>
      <c r="L79" s="102"/>
      <c r="M79" s="102"/>
      <c r="N79" s="102"/>
      <c r="O79" s="102"/>
      <c r="P79" s="102"/>
      <c r="Q79" s="102"/>
      <c r="R79" s="102"/>
      <c r="S79" s="102"/>
      <c r="T79" s="102"/>
      <c r="U79" s="102"/>
      <c r="V79" s="102"/>
    </row>
    <row r="80" spans="1:22" x14ac:dyDescent="0.2">
      <c r="B80" s="102"/>
      <c r="C80" s="102"/>
      <c r="D80" s="102"/>
      <c r="E80" s="102"/>
      <c r="F80" s="102"/>
      <c r="G80" s="102"/>
      <c r="H80" s="102"/>
      <c r="I80" s="102"/>
      <c r="J80" s="102"/>
      <c r="K80" s="102"/>
      <c r="L80" s="102"/>
      <c r="M80" s="102"/>
      <c r="N80" s="102"/>
      <c r="O80" s="102"/>
      <c r="P80" s="102"/>
      <c r="Q80" s="102"/>
      <c r="R80" s="102"/>
      <c r="S80" s="102"/>
      <c r="T80" s="102"/>
      <c r="U80" s="102"/>
      <c r="V80" s="102"/>
    </row>
    <row r="81" spans="1:22" x14ac:dyDescent="0.2">
      <c r="B81" s="102"/>
      <c r="C81" s="102"/>
      <c r="D81" s="102"/>
      <c r="E81" s="102"/>
      <c r="F81" s="102"/>
      <c r="G81" s="102"/>
      <c r="H81" s="102"/>
      <c r="I81" s="102"/>
      <c r="J81" s="102"/>
      <c r="K81" s="102"/>
      <c r="L81" s="102"/>
      <c r="M81" s="102"/>
      <c r="N81" s="102"/>
      <c r="O81" s="102"/>
      <c r="P81" s="102"/>
      <c r="Q81" s="102"/>
      <c r="R81" s="102"/>
      <c r="S81" s="102"/>
      <c r="T81" s="102"/>
      <c r="U81" s="102"/>
      <c r="V81" s="102"/>
    </row>
    <row r="82" spans="1:22" x14ac:dyDescent="0.2">
      <c r="B82" s="102"/>
      <c r="C82" s="102"/>
      <c r="D82" s="102"/>
      <c r="E82" s="102"/>
      <c r="F82" s="102"/>
      <c r="G82" s="102"/>
      <c r="H82" s="102"/>
      <c r="I82" s="102"/>
      <c r="J82" s="102"/>
      <c r="K82" s="102"/>
      <c r="L82" s="102"/>
      <c r="M82" s="102"/>
      <c r="N82" s="102"/>
      <c r="O82" s="102"/>
      <c r="P82" s="102"/>
      <c r="Q82" s="102"/>
      <c r="R82" s="102"/>
      <c r="S82" s="102"/>
      <c r="T82" s="102"/>
      <c r="U82" s="102"/>
      <c r="V82" s="102"/>
    </row>
    <row r="86" spans="1:22" ht="30" x14ac:dyDescent="0.35">
      <c r="A86" s="110">
        <v>5</v>
      </c>
      <c r="B86" s="103"/>
      <c r="C86" s="103"/>
      <c r="D86" s="103"/>
      <c r="E86" s="103"/>
      <c r="F86" s="103"/>
      <c r="G86" s="103"/>
      <c r="H86" s="103"/>
      <c r="I86" s="103"/>
      <c r="J86" s="103"/>
      <c r="K86" s="103"/>
      <c r="L86" s="103"/>
      <c r="M86" s="103"/>
      <c r="N86" s="103"/>
      <c r="O86" s="103"/>
      <c r="P86" s="103"/>
      <c r="Q86" s="103"/>
      <c r="R86" s="103"/>
      <c r="S86" s="103"/>
      <c r="T86" s="103"/>
      <c r="U86" s="103"/>
      <c r="V86" s="103"/>
    </row>
    <row r="87" spans="1:22" x14ac:dyDescent="0.2">
      <c r="B87" s="103"/>
      <c r="C87" s="103"/>
      <c r="D87" s="103"/>
      <c r="E87" s="103"/>
      <c r="F87" s="103"/>
      <c r="G87" s="103"/>
      <c r="H87" s="103"/>
      <c r="I87" s="103"/>
      <c r="J87" s="103"/>
      <c r="K87" s="103"/>
      <c r="L87" s="103"/>
      <c r="M87" s="103"/>
      <c r="N87" s="103"/>
      <c r="O87" s="103"/>
      <c r="P87" s="103"/>
      <c r="Q87" s="103"/>
      <c r="R87" s="103"/>
      <c r="S87" s="103"/>
      <c r="T87" s="103"/>
      <c r="U87" s="103"/>
      <c r="V87" s="103"/>
    </row>
    <row r="88" spans="1:22" x14ac:dyDescent="0.2">
      <c r="B88" s="103"/>
      <c r="C88" s="103"/>
      <c r="D88" s="103"/>
      <c r="E88" s="103"/>
      <c r="F88" s="103"/>
      <c r="G88" s="103"/>
      <c r="H88" s="103"/>
      <c r="I88" s="103"/>
      <c r="J88" s="103" t="s">
        <v>506</v>
      </c>
      <c r="K88" s="103"/>
      <c r="L88" s="103"/>
      <c r="M88" s="103"/>
      <c r="N88" s="103"/>
      <c r="O88" s="103"/>
      <c r="P88" s="103"/>
      <c r="Q88" s="103"/>
      <c r="R88" s="103"/>
      <c r="S88" s="103"/>
      <c r="T88" s="103"/>
      <c r="U88" s="103"/>
      <c r="V88" s="103"/>
    </row>
    <row r="89" spans="1:22" x14ac:dyDescent="0.2">
      <c r="B89" s="103"/>
      <c r="C89" s="103"/>
      <c r="D89" s="103"/>
      <c r="E89" s="103"/>
      <c r="F89" s="103"/>
      <c r="G89" s="103"/>
      <c r="H89" s="103"/>
      <c r="I89" s="103"/>
      <c r="J89" s="103" t="s">
        <v>507</v>
      </c>
      <c r="K89" s="103"/>
      <c r="L89" s="103"/>
      <c r="M89" s="103"/>
      <c r="N89" s="103"/>
      <c r="O89" s="103"/>
      <c r="P89" s="103"/>
      <c r="Q89" s="103"/>
      <c r="R89" s="103"/>
      <c r="S89" s="103"/>
      <c r="T89" s="103"/>
      <c r="U89" s="103"/>
      <c r="V89" s="103"/>
    </row>
    <row r="90" spans="1:22" x14ac:dyDescent="0.2">
      <c r="B90" s="103"/>
      <c r="C90" s="103"/>
      <c r="D90" s="103"/>
      <c r="E90" s="103"/>
      <c r="F90" s="103"/>
      <c r="G90" s="103"/>
      <c r="H90" s="103"/>
      <c r="I90" s="103"/>
      <c r="J90" s="103" t="s">
        <v>508</v>
      </c>
      <c r="K90" s="103"/>
      <c r="L90" s="103"/>
      <c r="M90" s="103"/>
      <c r="N90" s="103"/>
      <c r="O90" s="103"/>
      <c r="P90" s="103"/>
      <c r="Q90" s="103"/>
      <c r="R90" s="103"/>
      <c r="S90" s="103"/>
      <c r="T90" s="103"/>
      <c r="U90" s="103"/>
      <c r="V90" s="103"/>
    </row>
    <row r="91" spans="1:22" x14ac:dyDescent="0.2">
      <c r="B91" s="103"/>
      <c r="C91" s="103"/>
      <c r="D91" s="103"/>
      <c r="E91" s="103"/>
      <c r="F91" s="103"/>
      <c r="G91" s="103"/>
      <c r="H91" s="103"/>
      <c r="I91" s="103"/>
      <c r="J91" s="103"/>
      <c r="K91" s="103"/>
      <c r="L91" s="103"/>
      <c r="M91" s="103"/>
      <c r="N91" s="103"/>
      <c r="O91" s="103"/>
      <c r="P91" s="103"/>
      <c r="Q91" s="103"/>
      <c r="R91" s="103"/>
      <c r="S91" s="103"/>
      <c r="T91" s="103"/>
      <c r="U91" s="103"/>
      <c r="V91" s="103"/>
    </row>
    <row r="92" spans="1:22" x14ac:dyDescent="0.2">
      <c r="B92" s="103"/>
      <c r="C92" s="103"/>
      <c r="D92" s="103"/>
      <c r="E92" s="103"/>
      <c r="F92" s="103"/>
      <c r="G92" s="103"/>
      <c r="H92" s="103"/>
      <c r="I92" s="103"/>
      <c r="J92" s="103"/>
      <c r="K92" s="103"/>
      <c r="L92" s="103"/>
      <c r="M92" s="103"/>
      <c r="N92" s="103"/>
      <c r="O92" s="103"/>
      <c r="P92" s="103"/>
      <c r="Q92" s="103"/>
      <c r="R92" s="103"/>
      <c r="S92" s="103"/>
      <c r="T92" s="103"/>
      <c r="U92" s="103"/>
      <c r="V92" s="103"/>
    </row>
    <row r="93" spans="1:22" x14ac:dyDescent="0.2">
      <c r="B93" s="103"/>
      <c r="C93" s="103"/>
      <c r="D93" s="103"/>
      <c r="E93" s="103"/>
      <c r="F93" s="103"/>
      <c r="G93" s="103"/>
      <c r="H93" s="103"/>
      <c r="I93" s="103"/>
      <c r="J93" s="103"/>
      <c r="K93" s="103"/>
      <c r="L93" s="103"/>
      <c r="M93" s="103"/>
      <c r="N93" s="103"/>
      <c r="O93" s="103"/>
      <c r="P93" s="103"/>
      <c r="Q93" s="103"/>
      <c r="R93" s="103"/>
      <c r="S93" s="103"/>
      <c r="T93" s="103"/>
      <c r="U93" s="103"/>
      <c r="V93" s="103"/>
    </row>
    <row r="94" spans="1:22" x14ac:dyDescent="0.2">
      <c r="B94" s="103"/>
      <c r="C94" s="103"/>
      <c r="D94" s="103"/>
      <c r="E94" s="103"/>
      <c r="F94" s="103"/>
      <c r="G94" s="103"/>
      <c r="H94" s="103"/>
      <c r="I94" s="103"/>
      <c r="J94" s="103"/>
      <c r="K94" s="103"/>
      <c r="L94" s="103"/>
      <c r="M94" s="103"/>
      <c r="N94" s="103"/>
      <c r="O94" s="103"/>
      <c r="P94" s="103"/>
      <c r="Q94" s="103"/>
      <c r="R94" s="103"/>
      <c r="S94" s="103"/>
      <c r="T94" s="103"/>
      <c r="U94" s="103"/>
      <c r="V94" s="103"/>
    </row>
    <row r="95" spans="1:22" x14ac:dyDescent="0.2">
      <c r="B95" s="103"/>
      <c r="C95" s="103"/>
      <c r="D95" s="103"/>
      <c r="E95" s="103"/>
      <c r="F95" s="103"/>
      <c r="G95" s="103"/>
      <c r="H95" s="103"/>
      <c r="I95" s="103"/>
      <c r="J95" s="103"/>
      <c r="K95" s="103"/>
      <c r="L95" s="103"/>
      <c r="M95" s="103"/>
      <c r="N95" s="103"/>
      <c r="O95" s="103"/>
      <c r="P95" s="103"/>
      <c r="Q95" s="103"/>
      <c r="R95" s="103"/>
      <c r="S95" s="103"/>
      <c r="T95" s="103"/>
      <c r="U95" s="103"/>
      <c r="V95" s="103"/>
    </row>
    <row r="96" spans="1:22" x14ac:dyDescent="0.2">
      <c r="B96" s="103"/>
      <c r="C96" s="103"/>
      <c r="D96" s="103"/>
      <c r="E96" s="103"/>
      <c r="F96" s="103"/>
      <c r="G96" s="103"/>
      <c r="H96" s="103"/>
      <c r="I96" s="103"/>
      <c r="J96" s="103"/>
      <c r="K96" s="103"/>
      <c r="L96" s="103"/>
      <c r="M96" s="103"/>
      <c r="N96" s="103"/>
      <c r="O96" s="103"/>
      <c r="P96" s="103"/>
      <c r="Q96" s="103"/>
      <c r="R96" s="103"/>
      <c r="S96" s="103"/>
      <c r="T96" s="103"/>
      <c r="U96" s="103"/>
      <c r="V96" s="103"/>
    </row>
    <row r="97" spans="1:22" x14ac:dyDescent="0.2">
      <c r="B97" s="103"/>
      <c r="C97" s="103"/>
      <c r="D97" s="103"/>
      <c r="E97" s="103"/>
      <c r="F97" s="103"/>
      <c r="G97" s="103"/>
      <c r="H97" s="103"/>
      <c r="I97" s="103"/>
      <c r="J97" s="103"/>
      <c r="K97" s="103"/>
      <c r="L97" s="103"/>
      <c r="M97" s="103"/>
      <c r="N97" s="103"/>
      <c r="O97" s="103"/>
      <c r="P97" s="103"/>
      <c r="Q97" s="103"/>
      <c r="R97" s="103"/>
      <c r="S97" s="103"/>
      <c r="T97" s="103"/>
      <c r="U97" s="103"/>
      <c r="V97" s="103"/>
    </row>
    <row r="98" spans="1:22" x14ac:dyDescent="0.2">
      <c r="B98" s="103"/>
      <c r="C98" s="103"/>
      <c r="D98" s="103"/>
      <c r="E98" s="103"/>
      <c r="F98" s="103"/>
      <c r="G98" s="103"/>
      <c r="H98" s="103"/>
      <c r="I98" s="103"/>
      <c r="J98" s="103"/>
      <c r="K98" s="103"/>
      <c r="L98" s="103"/>
      <c r="M98" s="103"/>
      <c r="N98" s="103"/>
      <c r="O98" s="103"/>
      <c r="P98" s="103"/>
      <c r="Q98" s="103"/>
      <c r="R98" s="103"/>
      <c r="S98" s="103"/>
      <c r="T98" s="103"/>
      <c r="U98" s="103"/>
      <c r="V98" s="103"/>
    </row>
    <row r="99" spans="1:22" x14ac:dyDescent="0.2">
      <c r="B99" s="103"/>
      <c r="C99" s="103"/>
      <c r="D99" s="103"/>
      <c r="E99" s="103"/>
      <c r="F99" s="103"/>
      <c r="G99" s="103"/>
      <c r="H99" s="103"/>
      <c r="I99" s="103"/>
      <c r="J99" s="103"/>
      <c r="K99" s="103"/>
      <c r="L99" s="103"/>
      <c r="M99" s="103"/>
      <c r="N99" s="103"/>
      <c r="O99" s="103"/>
      <c r="P99" s="103"/>
      <c r="Q99" s="103"/>
      <c r="R99" s="103"/>
      <c r="S99" s="103"/>
      <c r="T99" s="103"/>
      <c r="U99" s="103"/>
      <c r="V99" s="103"/>
    </row>
    <row r="100" spans="1:22" x14ac:dyDescent="0.2">
      <c r="B100" s="103"/>
      <c r="C100" s="103"/>
      <c r="D100" s="103"/>
      <c r="E100" s="103"/>
      <c r="F100" s="103"/>
      <c r="G100" s="103"/>
      <c r="H100" s="103"/>
      <c r="I100" s="103"/>
      <c r="J100" s="103"/>
      <c r="K100" s="103"/>
      <c r="L100" s="103"/>
      <c r="M100" s="103"/>
      <c r="N100" s="103"/>
      <c r="O100" s="103"/>
      <c r="P100" s="103"/>
      <c r="Q100" s="103"/>
      <c r="R100" s="103"/>
      <c r="S100" s="103"/>
      <c r="T100" s="103"/>
      <c r="U100" s="103"/>
      <c r="V100" s="103"/>
    </row>
    <row r="101" spans="1:22" x14ac:dyDescent="0.2">
      <c r="B101" s="103"/>
      <c r="C101" s="103"/>
      <c r="D101" s="103"/>
      <c r="E101" s="103"/>
      <c r="F101" s="103"/>
      <c r="G101" s="103"/>
      <c r="H101" s="103"/>
      <c r="I101" s="103"/>
      <c r="J101" s="103"/>
      <c r="K101" s="103"/>
      <c r="L101" s="103"/>
      <c r="M101" s="103"/>
      <c r="N101" s="103"/>
      <c r="O101" s="103"/>
      <c r="P101" s="103"/>
      <c r="Q101" s="103"/>
      <c r="R101" s="103"/>
      <c r="S101" s="103"/>
      <c r="T101" s="103"/>
      <c r="U101" s="103"/>
      <c r="V101" s="103"/>
    </row>
    <row r="103" spans="1:22" ht="30" x14ac:dyDescent="0.35">
      <c r="A103" s="110"/>
      <c r="D103" s="110">
        <v>6</v>
      </c>
      <c r="E103" s="101"/>
      <c r="F103" s="101"/>
      <c r="G103" s="101"/>
      <c r="H103" s="101"/>
      <c r="I103" s="101"/>
      <c r="J103" s="101"/>
      <c r="K103" s="101"/>
      <c r="L103" s="101"/>
      <c r="M103" s="101"/>
      <c r="N103" s="101"/>
      <c r="O103" s="101"/>
      <c r="P103" s="101"/>
      <c r="Q103" s="101"/>
      <c r="R103" s="101"/>
      <c r="S103" s="101"/>
      <c r="T103" s="101"/>
      <c r="U103" s="101"/>
      <c r="V103" s="101"/>
    </row>
    <row r="104" spans="1:22" x14ac:dyDescent="0.2">
      <c r="E104" s="101"/>
      <c r="F104" s="101"/>
      <c r="G104" s="101"/>
      <c r="H104" s="101"/>
      <c r="I104" s="101"/>
      <c r="J104" s="101"/>
      <c r="K104" s="101"/>
      <c r="L104" s="101"/>
      <c r="M104" s="101" t="s">
        <v>509</v>
      </c>
      <c r="N104" s="101"/>
      <c r="O104" s="101"/>
      <c r="P104" s="101"/>
      <c r="Q104" s="101"/>
      <c r="R104" s="101"/>
      <c r="S104" s="101"/>
      <c r="T104" s="101"/>
      <c r="U104" s="101"/>
      <c r="V104" s="101"/>
    </row>
    <row r="105" spans="1:22" x14ac:dyDescent="0.2">
      <c r="E105" s="101"/>
      <c r="F105" s="101"/>
      <c r="G105" s="101"/>
      <c r="H105" s="101"/>
      <c r="I105" s="101"/>
      <c r="J105" s="101"/>
      <c r="K105" s="101"/>
      <c r="L105" s="101"/>
      <c r="M105" s="101"/>
      <c r="N105" s="101"/>
      <c r="O105" s="101"/>
      <c r="P105" s="101"/>
      <c r="Q105" s="101"/>
      <c r="R105" s="101"/>
      <c r="S105" s="101"/>
      <c r="T105" s="101"/>
      <c r="U105" s="101"/>
      <c r="V105" s="101"/>
    </row>
    <row r="106" spans="1:22" x14ac:dyDescent="0.2">
      <c r="E106" s="101"/>
      <c r="F106" s="101"/>
      <c r="G106" s="101"/>
      <c r="H106" s="101"/>
      <c r="I106" s="101"/>
      <c r="J106" s="101"/>
      <c r="K106" s="101"/>
      <c r="L106" s="101"/>
      <c r="M106" s="101" t="s">
        <v>510</v>
      </c>
      <c r="N106" s="101"/>
      <c r="O106" s="101"/>
      <c r="P106" s="101"/>
      <c r="Q106" s="101"/>
      <c r="R106" s="101"/>
      <c r="S106" s="101"/>
      <c r="T106" s="101"/>
      <c r="U106" s="101"/>
      <c r="V106" s="101"/>
    </row>
    <row r="107" spans="1:22" x14ac:dyDescent="0.2">
      <c r="E107" s="101"/>
      <c r="F107" s="101"/>
      <c r="G107" s="101"/>
      <c r="H107" s="101"/>
      <c r="I107" s="101"/>
      <c r="J107" s="101"/>
      <c r="K107" s="101"/>
      <c r="L107" s="101"/>
      <c r="M107" s="101"/>
      <c r="N107" s="101"/>
      <c r="O107" s="101"/>
      <c r="P107" s="101"/>
      <c r="Q107" s="101"/>
      <c r="R107" s="101"/>
      <c r="S107" s="101"/>
      <c r="T107" s="101"/>
      <c r="U107" s="101"/>
      <c r="V107" s="101"/>
    </row>
    <row r="108" spans="1:22" x14ac:dyDescent="0.2">
      <c r="E108" s="101"/>
      <c r="F108" s="101"/>
      <c r="G108" s="101"/>
      <c r="H108" s="101"/>
      <c r="I108" s="101"/>
      <c r="J108" s="101"/>
      <c r="K108" s="101"/>
      <c r="L108" s="101"/>
      <c r="M108" s="104" t="s">
        <v>511</v>
      </c>
      <c r="N108" s="105"/>
      <c r="O108" s="105"/>
      <c r="P108" s="105"/>
      <c r="Q108" s="105"/>
      <c r="R108" s="105"/>
      <c r="S108" s="105"/>
      <c r="T108" s="105"/>
      <c r="U108" s="105"/>
      <c r="V108" s="105"/>
    </row>
    <row r="109" spans="1:22" x14ac:dyDescent="0.2">
      <c r="E109" s="101"/>
      <c r="F109" s="101"/>
      <c r="G109" s="101"/>
      <c r="H109" s="101"/>
      <c r="I109" s="101"/>
      <c r="J109" s="101"/>
      <c r="K109" s="101"/>
      <c r="L109" s="101"/>
      <c r="M109" s="105"/>
      <c r="N109" s="105"/>
      <c r="O109" s="105"/>
      <c r="P109" s="105"/>
      <c r="Q109" s="105"/>
      <c r="R109" s="105"/>
      <c r="S109" s="105"/>
      <c r="T109" s="105"/>
      <c r="U109" s="105"/>
      <c r="V109" s="105"/>
    </row>
    <row r="110" spans="1:22" x14ac:dyDescent="0.2">
      <c r="E110" s="101"/>
      <c r="F110" s="101"/>
      <c r="G110" s="101"/>
      <c r="H110" s="101"/>
      <c r="I110" s="101"/>
      <c r="J110" s="101"/>
      <c r="K110" s="101"/>
      <c r="L110" s="101"/>
      <c r="M110" s="104" t="s">
        <v>512</v>
      </c>
      <c r="N110" s="105"/>
      <c r="O110" s="105"/>
      <c r="P110" s="105"/>
      <c r="Q110" s="105"/>
      <c r="R110" s="105"/>
      <c r="S110" s="105"/>
      <c r="T110" s="105"/>
      <c r="U110" s="105"/>
      <c r="V110" s="105"/>
    </row>
    <row r="111" spans="1:22" x14ac:dyDescent="0.2">
      <c r="E111" s="101"/>
      <c r="F111" s="101"/>
      <c r="G111" s="101"/>
      <c r="H111" s="101"/>
      <c r="I111" s="101"/>
      <c r="J111" s="101"/>
      <c r="K111" s="101"/>
      <c r="L111" s="101"/>
      <c r="M111" s="106" t="s">
        <v>513</v>
      </c>
      <c r="N111" s="105"/>
      <c r="O111" s="105"/>
      <c r="P111" s="105"/>
      <c r="Q111" s="105"/>
      <c r="R111" s="105"/>
      <c r="S111" s="105"/>
      <c r="T111" s="105"/>
      <c r="U111" s="105"/>
      <c r="V111" s="105"/>
    </row>
    <row r="112" spans="1:22" x14ac:dyDescent="0.2">
      <c r="E112" s="101"/>
      <c r="F112" s="101"/>
      <c r="G112" s="101"/>
      <c r="H112" s="101"/>
      <c r="I112" s="101"/>
      <c r="J112" s="101"/>
      <c r="K112" s="101"/>
      <c r="L112" s="101"/>
      <c r="M112" s="106" t="s">
        <v>514</v>
      </c>
      <c r="N112" s="105"/>
      <c r="O112" s="105"/>
      <c r="P112" s="105"/>
      <c r="Q112" s="105"/>
      <c r="R112" s="105"/>
      <c r="S112" s="105"/>
      <c r="T112" s="105"/>
      <c r="U112" s="105"/>
      <c r="V112" s="105"/>
    </row>
    <row r="113" spans="5:22" x14ac:dyDescent="0.2">
      <c r="E113" s="101"/>
      <c r="F113" s="101"/>
      <c r="G113" s="101"/>
      <c r="H113" s="101"/>
      <c r="I113" s="101"/>
      <c r="J113" s="101"/>
      <c r="K113" s="101"/>
      <c r="L113" s="101"/>
      <c r="M113" s="105"/>
      <c r="N113" s="105"/>
      <c r="O113" s="105"/>
      <c r="P113" s="105"/>
      <c r="Q113" s="105"/>
      <c r="R113" s="105"/>
      <c r="S113" s="105"/>
      <c r="T113" s="105"/>
      <c r="U113" s="105"/>
      <c r="V113" s="105"/>
    </row>
    <row r="114" spans="5:22" x14ac:dyDescent="0.2">
      <c r="E114" s="101"/>
      <c r="F114" s="101"/>
      <c r="G114" s="101"/>
      <c r="H114" s="101"/>
      <c r="I114" s="101"/>
      <c r="J114" s="101"/>
      <c r="K114" s="101"/>
      <c r="L114" s="101"/>
      <c r="M114" s="101"/>
      <c r="N114" s="101"/>
      <c r="O114" s="101"/>
      <c r="P114" s="101"/>
      <c r="Q114" s="101"/>
      <c r="R114" s="101"/>
      <c r="S114" s="101"/>
      <c r="T114" s="101"/>
      <c r="U114" s="101"/>
      <c r="V114" s="101"/>
    </row>
    <row r="115" spans="5:22" x14ac:dyDescent="0.2">
      <c r="E115" s="101"/>
      <c r="F115" s="101"/>
      <c r="G115" s="101"/>
      <c r="H115" s="101"/>
      <c r="I115" s="101"/>
      <c r="J115" s="101"/>
      <c r="K115" s="101"/>
      <c r="L115" s="101"/>
      <c r="M115" s="101" t="s">
        <v>515</v>
      </c>
      <c r="N115" s="101"/>
      <c r="O115" s="101"/>
      <c r="P115" s="101"/>
      <c r="Q115" s="101"/>
      <c r="R115" s="101"/>
      <c r="S115" s="101"/>
      <c r="T115" s="101"/>
      <c r="U115" s="101"/>
      <c r="V115" s="101"/>
    </row>
    <row r="116" spans="5:22" x14ac:dyDescent="0.2">
      <c r="E116" s="101"/>
      <c r="F116" s="101"/>
      <c r="G116" s="101"/>
      <c r="H116" s="101"/>
      <c r="I116" s="101"/>
      <c r="J116" s="101"/>
      <c r="K116" s="101"/>
      <c r="L116" s="101"/>
      <c r="M116" s="101" t="s">
        <v>516</v>
      </c>
      <c r="N116" s="101"/>
      <c r="O116" s="101"/>
      <c r="P116" s="101"/>
      <c r="Q116" s="101"/>
      <c r="R116" s="101"/>
      <c r="S116" s="101"/>
      <c r="T116" s="101"/>
      <c r="U116" s="101"/>
      <c r="V116" s="101"/>
    </row>
    <row r="117" spans="5:22" x14ac:dyDescent="0.2">
      <c r="E117" s="101"/>
      <c r="F117" s="101"/>
      <c r="G117" s="101"/>
      <c r="H117" s="101"/>
      <c r="I117" s="101"/>
      <c r="J117" s="101"/>
      <c r="K117" s="101"/>
      <c r="L117" s="101"/>
      <c r="M117" s="101" t="s">
        <v>517</v>
      </c>
      <c r="N117" s="101"/>
      <c r="O117" s="101"/>
      <c r="P117" s="101"/>
      <c r="Q117" s="101"/>
      <c r="R117" s="101"/>
      <c r="S117" s="101"/>
      <c r="T117" s="101"/>
      <c r="U117" s="101"/>
      <c r="V117" s="101"/>
    </row>
    <row r="118" spans="5:22" x14ac:dyDescent="0.2">
      <c r="E118" s="101"/>
      <c r="F118" s="101"/>
      <c r="G118" s="101"/>
      <c r="H118" s="101"/>
      <c r="I118" s="101"/>
      <c r="J118" s="101"/>
      <c r="K118" s="101"/>
      <c r="L118" s="101"/>
      <c r="M118" s="101"/>
      <c r="N118" s="101"/>
      <c r="O118" s="101"/>
      <c r="P118" s="101"/>
      <c r="Q118" s="101"/>
      <c r="R118" s="101"/>
      <c r="S118" s="101"/>
      <c r="T118" s="101"/>
      <c r="U118" s="101"/>
      <c r="V118" s="101"/>
    </row>
    <row r="119" spans="5:22" x14ac:dyDescent="0.2">
      <c r="E119" s="101"/>
      <c r="F119" s="101"/>
      <c r="G119" s="101"/>
      <c r="H119" s="101"/>
      <c r="I119" s="101"/>
      <c r="J119" s="101"/>
      <c r="K119" s="101"/>
      <c r="L119" s="101"/>
      <c r="M119" s="101" t="s">
        <v>518</v>
      </c>
      <c r="N119" s="101"/>
      <c r="O119" s="101"/>
      <c r="P119" s="101"/>
      <c r="Q119" s="101"/>
      <c r="R119" s="101"/>
      <c r="S119" s="101"/>
      <c r="T119" s="101"/>
      <c r="U119" s="101"/>
      <c r="V119" s="101"/>
    </row>
    <row r="120" spans="5:22" x14ac:dyDescent="0.2">
      <c r="E120" s="101"/>
      <c r="F120" s="101"/>
      <c r="G120" s="101"/>
      <c r="H120" s="101"/>
      <c r="I120" s="101"/>
      <c r="J120" s="101"/>
      <c r="K120" s="101"/>
      <c r="L120" s="101"/>
      <c r="M120" s="101"/>
      <c r="N120" s="101"/>
      <c r="O120" s="101"/>
      <c r="P120" s="101"/>
      <c r="Q120" s="101"/>
      <c r="R120" s="101"/>
      <c r="S120" s="101"/>
      <c r="T120" s="101"/>
      <c r="U120" s="101"/>
      <c r="V120" s="101"/>
    </row>
    <row r="121" spans="5:22" x14ac:dyDescent="0.2">
      <c r="E121" s="101"/>
      <c r="F121" s="101"/>
      <c r="G121" s="101"/>
      <c r="H121" s="101"/>
      <c r="I121" s="101"/>
      <c r="J121" s="101"/>
      <c r="K121" s="101"/>
      <c r="L121" s="101"/>
      <c r="M121" s="101"/>
      <c r="N121" s="101"/>
      <c r="O121" s="101"/>
      <c r="P121" s="101"/>
      <c r="Q121" s="101"/>
      <c r="R121" s="101"/>
      <c r="S121" s="101"/>
      <c r="T121" s="101"/>
      <c r="U121" s="101"/>
      <c r="V121" s="101"/>
    </row>
    <row r="122" spans="5:22" x14ac:dyDescent="0.2">
      <c r="E122" s="101"/>
      <c r="F122" s="101"/>
      <c r="G122" s="101"/>
      <c r="H122" s="101"/>
      <c r="I122" s="101"/>
      <c r="J122" s="101"/>
      <c r="K122" s="101"/>
      <c r="L122" s="101"/>
      <c r="M122" s="101"/>
      <c r="N122" s="101"/>
      <c r="O122" s="101"/>
      <c r="P122" s="101"/>
      <c r="Q122" s="101"/>
      <c r="R122" s="101"/>
      <c r="S122" s="101"/>
      <c r="T122" s="101"/>
      <c r="U122" s="101"/>
      <c r="V122" s="101"/>
    </row>
    <row r="123" spans="5:22" x14ac:dyDescent="0.2">
      <c r="E123" s="101"/>
      <c r="F123" s="101"/>
      <c r="G123" s="101"/>
      <c r="H123" s="101"/>
      <c r="I123" s="101"/>
      <c r="J123" s="101"/>
      <c r="K123" s="101"/>
      <c r="L123" s="101"/>
      <c r="M123" s="101"/>
      <c r="N123" s="101"/>
      <c r="O123" s="101"/>
      <c r="P123" s="101"/>
      <c r="Q123" s="101"/>
      <c r="R123" s="101"/>
      <c r="S123" s="101"/>
      <c r="T123" s="101"/>
      <c r="U123" s="101"/>
      <c r="V123" s="101"/>
    </row>
    <row r="124" spans="5:22" x14ac:dyDescent="0.2">
      <c r="E124" s="101"/>
      <c r="F124" s="101"/>
      <c r="G124" s="101"/>
      <c r="H124" s="101"/>
      <c r="I124" s="101"/>
      <c r="J124" s="101"/>
      <c r="K124" s="101"/>
      <c r="L124" s="101"/>
      <c r="M124" s="101"/>
      <c r="N124" s="101"/>
      <c r="O124" s="101"/>
      <c r="P124" s="101"/>
      <c r="Q124" s="101"/>
      <c r="R124" s="101"/>
      <c r="S124" s="101"/>
      <c r="T124" s="101"/>
      <c r="U124" s="101"/>
      <c r="V124" s="101"/>
    </row>
    <row r="125" spans="5:22" x14ac:dyDescent="0.2">
      <c r="E125" s="101"/>
      <c r="F125" s="101"/>
      <c r="G125" s="101"/>
      <c r="H125" s="101"/>
      <c r="I125" s="101"/>
      <c r="J125" s="101"/>
      <c r="K125" s="101"/>
      <c r="L125" s="101"/>
      <c r="M125" s="101"/>
      <c r="N125" s="101"/>
      <c r="O125" s="101"/>
      <c r="P125" s="101"/>
      <c r="Q125" s="101"/>
      <c r="R125" s="101"/>
      <c r="S125" s="101"/>
      <c r="T125" s="101"/>
      <c r="U125" s="101"/>
      <c r="V125" s="101"/>
    </row>
    <row r="126" spans="5:22" x14ac:dyDescent="0.2">
      <c r="E126" s="101"/>
      <c r="F126" s="101"/>
      <c r="G126" s="101"/>
      <c r="H126" s="101"/>
      <c r="I126" s="101"/>
      <c r="J126" s="101"/>
      <c r="K126" s="101"/>
      <c r="L126" s="101"/>
      <c r="M126" s="101"/>
      <c r="N126" s="101"/>
      <c r="O126" s="101"/>
      <c r="P126" s="101"/>
      <c r="Q126" s="101"/>
      <c r="R126" s="101"/>
      <c r="S126" s="101"/>
      <c r="T126" s="101"/>
      <c r="U126" s="101"/>
      <c r="V126" s="101"/>
    </row>
    <row r="127" spans="5:22" x14ac:dyDescent="0.2">
      <c r="E127" s="101"/>
      <c r="F127" s="101"/>
      <c r="G127" s="101"/>
      <c r="H127" s="101"/>
      <c r="I127" s="101"/>
      <c r="J127" s="101"/>
      <c r="K127" s="101"/>
      <c r="L127" s="101"/>
      <c r="M127" s="101"/>
      <c r="N127" s="101"/>
      <c r="O127" s="101"/>
      <c r="P127" s="101"/>
      <c r="Q127" s="101"/>
      <c r="R127" s="101"/>
      <c r="S127" s="101"/>
      <c r="T127" s="101"/>
      <c r="U127" s="101"/>
      <c r="V127" s="101"/>
    </row>
    <row r="128" spans="5:22" x14ac:dyDescent="0.2">
      <c r="E128" s="101"/>
      <c r="F128" s="101"/>
      <c r="G128" s="101"/>
      <c r="H128" s="101"/>
      <c r="I128" s="101"/>
      <c r="J128" s="101"/>
      <c r="K128" s="101"/>
      <c r="L128" s="101"/>
      <c r="M128" s="101"/>
      <c r="N128" s="101"/>
      <c r="O128" s="101"/>
      <c r="P128" s="101"/>
      <c r="Q128" s="101"/>
      <c r="R128" s="101"/>
      <c r="S128" s="101"/>
      <c r="T128" s="101"/>
      <c r="U128" s="101"/>
      <c r="V128" s="101"/>
    </row>
    <row r="129" spans="4:22" x14ac:dyDescent="0.2">
      <c r="E129" s="101"/>
      <c r="F129" s="101"/>
      <c r="G129" s="101"/>
      <c r="H129" s="101"/>
      <c r="I129" s="101"/>
      <c r="J129" s="101"/>
      <c r="K129" s="101"/>
      <c r="L129" s="101"/>
      <c r="M129" s="101"/>
      <c r="N129" s="101"/>
      <c r="O129" s="101"/>
      <c r="P129" s="101"/>
      <c r="Q129" s="101"/>
      <c r="R129" s="101"/>
      <c r="S129" s="101"/>
      <c r="T129" s="101"/>
      <c r="U129" s="101"/>
      <c r="V129" s="101"/>
    </row>
    <row r="132" spans="4:22" ht="30" x14ac:dyDescent="0.35">
      <c r="D132" s="110">
        <v>7</v>
      </c>
      <c r="E132" s="101"/>
      <c r="F132" s="101"/>
      <c r="G132" s="101"/>
      <c r="H132" s="101"/>
      <c r="I132" s="101"/>
      <c r="J132" s="101"/>
      <c r="K132" s="101"/>
      <c r="L132" s="101"/>
      <c r="M132" s="101"/>
      <c r="N132" s="101"/>
      <c r="O132" s="101"/>
      <c r="P132" s="101"/>
      <c r="Q132" s="101"/>
      <c r="R132" s="101"/>
      <c r="S132" s="101"/>
      <c r="T132" s="101"/>
      <c r="U132" s="101"/>
      <c r="V132" s="101"/>
    </row>
    <row r="133" spans="4:22" x14ac:dyDescent="0.2">
      <c r="E133" s="101"/>
      <c r="F133" s="101"/>
      <c r="G133" s="101"/>
      <c r="H133" s="101"/>
      <c r="I133" s="101"/>
      <c r="J133" s="101"/>
      <c r="K133" s="101"/>
      <c r="L133" s="101"/>
      <c r="M133" s="101" t="s">
        <v>519</v>
      </c>
      <c r="N133" s="101"/>
      <c r="O133" s="101"/>
      <c r="P133" s="101"/>
      <c r="Q133" s="101"/>
      <c r="R133" s="101"/>
      <c r="S133" s="101"/>
      <c r="T133" s="101"/>
      <c r="U133" s="101"/>
      <c r="V133" s="101"/>
    </row>
    <row r="134" spans="4:22" x14ac:dyDescent="0.2">
      <c r="E134" s="101"/>
      <c r="F134" s="101"/>
      <c r="G134" s="101"/>
      <c r="H134" s="101"/>
      <c r="I134" s="101"/>
      <c r="J134" s="101"/>
      <c r="K134" s="101"/>
      <c r="L134" s="101"/>
      <c r="M134" s="101" t="s">
        <v>520</v>
      </c>
      <c r="N134" s="101"/>
      <c r="O134" s="101"/>
      <c r="P134" s="101"/>
      <c r="Q134" s="101"/>
      <c r="R134" s="101"/>
      <c r="S134" s="101"/>
      <c r="T134" s="101"/>
      <c r="U134" s="101"/>
      <c r="V134" s="101"/>
    </row>
    <row r="135" spans="4:22" x14ac:dyDescent="0.2">
      <c r="E135" s="101"/>
      <c r="F135" s="101"/>
      <c r="G135" s="101"/>
      <c r="H135" s="101"/>
      <c r="I135" s="101"/>
      <c r="J135" s="101"/>
      <c r="K135" s="101"/>
      <c r="L135" s="101"/>
      <c r="M135" s="101" t="s">
        <v>521</v>
      </c>
      <c r="N135" s="101"/>
      <c r="O135" s="101"/>
      <c r="P135" s="101"/>
      <c r="Q135" s="101"/>
      <c r="R135" s="101"/>
      <c r="S135" s="101"/>
      <c r="T135" s="101"/>
      <c r="U135" s="101"/>
      <c r="V135" s="101"/>
    </row>
    <row r="136" spans="4:22" x14ac:dyDescent="0.2">
      <c r="E136" s="101"/>
      <c r="F136" s="101"/>
      <c r="G136" s="101"/>
      <c r="H136" s="101"/>
      <c r="I136" s="101"/>
      <c r="J136" s="101"/>
      <c r="K136" s="101"/>
      <c r="L136" s="101"/>
      <c r="M136" s="101" t="s">
        <v>522</v>
      </c>
      <c r="N136" s="101"/>
      <c r="O136" s="101"/>
      <c r="P136" s="101"/>
      <c r="Q136" s="101"/>
      <c r="R136" s="101"/>
      <c r="S136" s="101"/>
      <c r="T136" s="101"/>
      <c r="U136" s="101"/>
      <c r="V136" s="101"/>
    </row>
    <row r="137" spans="4:22" x14ac:dyDescent="0.2">
      <c r="E137" s="101"/>
      <c r="F137" s="101"/>
      <c r="G137" s="101"/>
      <c r="H137" s="101"/>
      <c r="I137" s="101"/>
      <c r="J137" s="101"/>
      <c r="K137" s="101"/>
      <c r="L137" s="101"/>
      <c r="M137" s="101"/>
      <c r="N137" s="101"/>
      <c r="O137" s="101"/>
      <c r="P137" s="101"/>
      <c r="Q137" s="101"/>
      <c r="R137" s="101"/>
      <c r="S137" s="101"/>
      <c r="T137" s="101"/>
      <c r="U137" s="101"/>
      <c r="V137" s="101"/>
    </row>
    <row r="138" spans="4:22" x14ac:dyDescent="0.2">
      <c r="E138" s="101"/>
      <c r="F138" s="101"/>
      <c r="G138" s="101"/>
      <c r="H138" s="101"/>
      <c r="I138" s="101"/>
      <c r="J138" s="101"/>
      <c r="K138" s="101"/>
      <c r="L138" s="101"/>
      <c r="M138" s="101"/>
      <c r="N138" s="101"/>
      <c r="O138" s="101"/>
      <c r="P138" s="101"/>
      <c r="Q138" s="101"/>
      <c r="R138" s="101"/>
      <c r="S138" s="101"/>
      <c r="T138" s="101"/>
      <c r="U138" s="101"/>
      <c r="V138" s="101"/>
    </row>
    <row r="139" spans="4:22" x14ac:dyDescent="0.2">
      <c r="E139" s="101"/>
      <c r="F139" s="101"/>
      <c r="G139" s="101"/>
      <c r="H139" s="101"/>
      <c r="I139" s="101"/>
      <c r="J139" s="101"/>
      <c r="K139" s="101"/>
      <c r="L139" s="101"/>
      <c r="M139" s="101"/>
      <c r="N139" s="101"/>
      <c r="O139" s="101"/>
      <c r="P139" s="101"/>
      <c r="Q139" s="101"/>
      <c r="R139" s="101"/>
      <c r="S139" s="101"/>
      <c r="T139" s="101"/>
      <c r="U139" s="101"/>
      <c r="V139" s="101"/>
    </row>
    <row r="140" spans="4:22" x14ac:dyDescent="0.2">
      <c r="E140" s="101"/>
      <c r="F140" s="101"/>
      <c r="G140" s="101"/>
      <c r="H140" s="101"/>
      <c r="I140" s="101"/>
      <c r="J140" s="101"/>
      <c r="K140" s="101"/>
      <c r="L140" s="101"/>
      <c r="M140" s="101"/>
      <c r="N140" s="101"/>
      <c r="O140" s="101"/>
      <c r="P140" s="101"/>
      <c r="Q140" s="101"/>
      <c r="R140" s="101"/>
      <c r="S140" s="101"/>
      <c r="T140" s="101"/>
      <c r="U140" s="101"/>
      <c r="V140" s="101"/>
    </row>
    <row r="141" spans="4:22" x14ac:dyDescent="0.2">
      <c r="E141" s="101"/>
      <c r="F141" s="101"/>
      <c r="G141" s="101"/>
      <c r="H141" s="101"/>
      <c r="I141" s="101"/>
      <c r="J141" s="101"/>
      <c r="K141" s="101"/>
      <c r="L141" s="101"/>
      <c r="M141" s="101"/>
      <c r="N141" s="101"/>
      <c r="O141" s="101"/>
      <c r="P141" s="101"/>
      <c r="Q141" s="101"/>
      <c r="R141" s="101"/>
      <c r="S141" s="101"/>
      <c r="T141" s="101"/>
      <c r="U141" s="101"/>
      <c r="V141" s="101"/>
    </row>
    <row r="142" spans="4:22" x14ac:dyDescent="0.2">
      <c r="E142" s="101"/>
      <c r="F142" s="101"/>
      <c r="G142" s="101"/>
      <c r="H142" s="101"/>
      <c r="I142" s="101"/>
      <c r="J142" s="101"/>
      <c r="K142" s="101"/>
      <c r="L142" s="101"/>
      <c r="M142" s="101"/>
      <c r="N142" s="101"/>
      <c r="O142" s="101"/>
      <c r="P142" s="101"/>
      <c r="Q142" s="101"/>
      <c r="R142" s="101"/>
      <c r="S142" s="101"/>
      <c r="T142" s="101"/>
      <c r="U142" s="101"/>
      <c r="V142" s="101"/>
    </row>
    <row r="143" spans="4:22" x14ac:dyDescent="0.2">
      <c r="E143" s="101"/>
      <c r="F143" s="101"/>
      <c r="G143" s="101"/>
      <c r="H143" s="101"/>
      <c r="I143" s="101"/>
      <c r="J143" s="101"/>
      <c r="K143" s="101"/>
      <c r="L143" s="101"/>
      <c r="M143" s="101"/>
      <c r="N143" s="101"/>
      <c r="O143" s="101"/>
      <c r="P143" s="101"/>
      <c r="Q143" s="101"/>
      <c r="R143" s="101"/>
      <c r="S143" s="101"/>
      <c r="T143" s="101"/>
      <c r="U143" s="101"/>
      <c r="V143" s="101"/>
    </row>
    <row r="144" spans="4:22" x14ac:dyDescent="0.2">
      <c r="E144" s="101"/>
      <c r="F144" s="101"/>
      <c r="G144" s="101"/>
      <c r="H144" s="101"/>
      <c r="I144" s="101"/>
      <c r="J144" s="101"/>
      <c r="K144" s="101"/>
      <c r="L144" s="101"/>
      <c r="M144" s="101"/>
      <c r="N144" s="101"/>
      <c r="O144" s="101"/>
      <c r="P144" s="101"/>
      <c r="Q144" s="101"/>
      <c r="R144" s="101"/>
      <c r="S144" s="101"/>
      <c r="T144" s="101"/>
      <c r="U144" s="101"/>
      <c r="V144" s="101"/>
    </row>
    <row r="145" spans="1:22" x14ac:dyDescent="0.2">
      <c r="E145" s="101"/>
      <c r="F145" s="101"/>
      <c r="G145" s="101"/>
      <c r="H145" s="101"/>
      <c r="I145" s="101"/>
      <c r="J145" s="101"/>
      <c r="K145" s="101"/>
      <c r="L145" s="101"/>
      <c r="M145" s="101"/>
      <c r="N145" s="101"/>
      <c r="O145" s="101"/>
      <c r="P145" s="101"/>
      <c r="Q145" s="101"/>
      <c r="R145" s="101"/>
      <c r="S145" s="101"/>
      <c r="T145" s="101"/>
      <c r="U145" s="101"/>
      <c r="V145" s="101"/>
    </row>
    <row r="146" spans="1:22" x14ac:dyDescent="0.2">
      <c r="E146" s="101"/>
      <c r="F146" s="101"/>
      <c r="G146" s="101"/>
      <c r="H146" s="101"/>
      <c r="I146" s="101"/>
      <c r="J146" s="101"/>
      <c r="K146" s="101"/>
      <c r="L146" s="101"/>
      <c r="M146" s="101"/>
      <c r="N146" s="101"/>
      <c r="O146" s="101"/>
      <c r="P146" s="101"/>
      <c r="Q146" s="101"/>
      <c r="R146" s="101"/>
      <c r="S146" s="101"/>
      <c r="T146" s="101"/>
      <c r="U146" s="101"/>
      <c r="V146" s="101"/>
    </row>
    <row r="147" spans="1:22" x14ac:dyDescent="0.2">
      <c r="E147" s="101"/>
      <c r="F147" s="101"/>
      <c r="G147" s="101"/>
      <c r="H147" s="101"/>
      <c r="I147" s="101"/>
      <c r="J147" s="101"/>
      <c r="K147" s="101"/>
      <c r="L147" s="101"/>
      <c r="M147" s="101"/>
      <c r="N147" s="101"/>
      <c r="O147" s="101"/>
      <c r="P147" s="101"/>
      <c r="Q147" s="101"/>
      <c r="R147" s="101"/>
      <c r="S147" s="101"/>
      <c r="T147" s="101"/>
      <c r="U147" s="101"/>
      <c r="V147" s="101"/>
    </row>
    <row r="148" spans="1:22" x14ac:dyDescent="0.2">
      <c r="E148" s="101"/>
      <c r="F148" s="101"/>
      <c r="G148" s="101"/>
      <c r="H148" s="101"/>
      <c r="I148" s="101"/>
      <c r="J148" s="101"/>
      <c r="K148" s="101"/>
      <c r="L148" s="101"/>
      <c r="M148" s="101"/>
      <c r="N148" s="101"/>
      <c r="O148" s="101"/>
      <c r="P148" s="101"/>
      <c r="Q148" s="101"/>
      <c r="R148" s="101"/>
      <c r="S148" s="101"/>
      <c r="T148" s="101"/>
      <c r="U148" s="101"/>
      <c r="V148" s="101"/>
    </row>
    <row r="149" spans="1:22" x14ac:dyDescent="0.2">
      <c r="E149" s="101"/>
      <c r="F149" s="101"/>
      <c r="G149" s="101"/>
      <c r="H149" s="101"/>
      <c r="I149" s="101"/>
      <c r="J149" s="101"/>
      <c r="K149" s="101"/>
      <c r="L149" s="101"/>
      <c r="M149" s="101"/>
      <c r="N149" s="101"/>
      <c r="O149" s="101"/>
      <c r="P149" s="101"/>
      <c r="Q149" s="101"/>
      <c r="R149" s="101"/>
      <c r="S149" s="101"/>
      <c r="T149" s="101"/>
      <c r="U149" s="101"/>
      <c r="V149" s="101"/>
    </row>
    <row r="150" spans="1:22" x14ac:dyDescent="0.2">
      <c r="E150" s="101"/>
      <c r="F150" s="101"/>
      <c r="G150" s="101"/>
      <c r="H150" s="101"/>
      <c r="I150" s="101"/>
      <c r="J150" s="101"/>
      <c r="K150" s="101"/>
      <c r="L150" s="101"/>
      <c r="M150" s="101"/>
      <c r="N150" s="101"/>
      <c r="O150" s="101"/>
      <c r="P150" s="101"/>
      <c r="Q150" s="101"/>
      <c r="R150" s="101"/>
      <c r="S150" s="101"/>
      <c r="T150" s="101"/>
      <c r="U150" s="101"/>
      <c r="V150" s="101"/>
    </row>
    <row r="151" spans="1:22" x14ac:dyDescent="0.2">
      <c r="E151" s="101"/>
      <c r="F151" s="101"/>
      <c r="G151" s="101"/>
      <c r="H151" s="101"/>
      <c r="I151" s="101"/>
      <c r="J151" s="101"/>
      <c r="K151" s="101"/>
      <c r="L151" s="101"/>
      <c r="M151" s="101"/>
      <c r="N151" s="101"/>
      <c r="O151" s="101"/>
      <c r="P151" s="101"/>
      <c r="Q151" s="101"/>
      <c r="R151" s="101"/>
      <c r="S151" s="101"/>
      <c r="T151" s="101"/>
      <c r="U151" s="101"/>
      <c r="V151" s="101"/>
    </row>
    <row r="152" spans="1:22" x14ac:dyDescent="0.2">
      <c r="E152" s="101"/>
      <c r="F152" s="101"/>
      <c r="G152" s="101"/>
      <c r="H152" s="101"/>
      <c r="I152" s="101"/>
      <c r="J152" s="101"/>
      <c r="K152" s="101"/>
      <c r="L152" s="101"/>
      <c r="M152" s="101"/>
      <c r="N152" s="101"/>
      <c r="O152" s="101"/>
      <c r="P152" s="101"/>
      <c r="Q152" s="101"/>
      <c r="R152" s="101"/>
      <c r="S152" s="101"/>
      <c r="T152" s="101"/>
      <c r="U152" s="101"/>
      <c r="V152" s="101"/>
    </row>
    <row r="153" spans="1:22" x14ac:dyDescent="0.2">
      <c r="E153" s="101"/>
      <c r="F153" s="101"/>
      <c r="G153" s="101"/>
      <c r="H153" s="101"/>
      <c r="I153" s="101"/>
      <c r="J153" s="101"/>
      <c r="K153" s="101"/>
      <c r="L153" s="101"/>
      <c r="M153" s="101"/>
      <c r="N153" s="101"/>
      <c r="O153" s="101"/>
      <c r="P153" s="101"/>
      <c r="Q153" s="101"/>
      <c r="R153" s="101"/>
      <c r="S153" s="101"/>
      <c r="T153" s="101"/>
      <c r="U153" s="101"/>
      <c r="V153" s="101"/>
    </row>
    <row r="154" spans="1:22" x14ac:dyDescent="0.2">
      <c r="E154" s="101"/>
      <c r="F154" s="101"/>
      <c r="G154" s="101"/>
      <c r="H154" s="101"/>
      <c r="I154" s="101"/>
      <c r="J154" s="101"/>
      <c r="K154" s="101"/>
      <c r="L154" s="101"/>
      <c r="M154" s="101"/>
      <c r="N154" s="101"/>
      <c r="O154" s="101"/>
      <c r="P154" s="101"/>
      <c r="Q154" s="101"/>
      <c r="R154" s="101"/>
      <c r="S154" s="101"/>
      <c r="T154" s="101"/>
      <c r="U154" s="101"/>
      <c r="V154" s="101"/>
    </row>
    <row r="155" spans="1:22" x14ac:dyDescent="0.2">
      <c r="E155" s="101"/>
      <c r="F155" s="101"/>
      <c r="G155" s="101"/>
      <c r="H155" s="101"/>
      <c r="I155" s="101"/>
      <c r="J155" s="101"/>
      <c r="K155" s="101"/>
      <c r="L155" s="101"/>
      <c r="M155" s="101"/>
      <c r="N155" s="101"/>
      <c r="O155" s="101"/>
      <c r="P155" s="101"/>
      <c r="Q155" s="101"/>
      <c r="R155" s="101"/>
      <c r="S155" s="101"/>
      <c r="T155" s="101"/>
      <c r="U155" s="101"/>
      <c r="V155" s="101"/>
    </row>
    <row r="156" spans="1:22" x14ac:dyDescent="0.2">
      <c r="E156" s="101"/>
      <c r="F156" s="101"/>
      <c r="G156" s="101"/>
      <c r="H156" s="101"/>
      <c r="I156" s="101"/>
      <c r="J156" s="101"/>
      <c r="K156" s="101"/>
      <c r="L156" s="101"/>
      <c r="M156" s="101"/>
      <c r="N156" s="101"/>
      <c r="O156" s="101"/>
      <c r="P156" s="101"/>
      <c r="Q156" s="101"/>
      <c r="R156" s="101"/>
      <c r="S156" s="101"/>
      <c r="T156" s="101"/>
      <c r="U156" s="101"/>
      <c r="V156" s="101"/>
    </row>
    <row r="157" spans="1:22" x14ac:dyDescent="0.2">
      <c r="E157" s="101"/>
      <c r="F157" s="101"/>
      <c r="G157" s="101"/>
      <c r="H157" s="101"/>
      <c r="I157" s="101"/>
      <c r="J157" s="101"/>
      <c r="K157" s="101"/>
      <c r="L157" s="101"/>
      <c r="M157" s="101"/>
      <c r="N157" s="101"/>
      <c r="O157" s="101"/>
      <c r="P157" s="101"/>
      <c r="Q157" s="101"/>
      <c r="R157" s="101"/>
      <c r="S157" s="101"/>
      <c r="T157" s="101"/>
      <c r="U157" s="101"/>
      <c r="V157" s="101"/>
    </row>
    <row r="158" spans="1:22" x14ac:dyDescent="0.2">
      <c r="E158" s="101"/>
      <c r="F158" s="101"/>
      <c r="G158" s="101"/>
      <c r="H158" s="101"/>
      <c r="I158" s="101"/>
      <c r="J158" s="101"/>
      <c r="K158" s="101"/>
      <c r="L158" s="101"/>
      <c r="M158" s="101"/>
      <c r="N158" s="101"/>
      <c r="O158" s="101"/>
      <c r="P158" s="101"/>
      <c r="Q158" s="101"/>
      <c r="R158" s="101"/>
      <c r="S158" s="101"/>
      <c r="T158" s="101"/>
      <c r="U158" s="101"/>
      <c r="V158" s="101"/>
    </row>
    <row r="160" spans="1:22" ht="30" x14ac:dyDescent="0.35">
      <c r="A160" s="110">
        <v>8</v>
      </c>
    </row>
    <row r="161" spans="2:22" x14ac:dyDescent="0.2">
      <c r="B161" s="102"/>
      <c r="C161" s="102"/>
      <c r="D161" s="102"/>
      <c r="E161" s="102"/>
      <c r="F161" s="102"/>
      <c r="G161" s="102"/>
      <c r="H161" s="102"/>
      <c r="I161" s="102"/>
      <c r="J161" s="102"/>
      <c r="K161" s="102"/>
      <c r="L161" s="102"/>
      <c r="M161" s="102"/>
      <c r="N161" s="102"/>
      <c r="O161" s="102"/>
      <c r="P161" s="102"/>
      <c r="Q161" s="102"/>
      <c r="R161" s="102"/>
      <c r="S161" s="102"/>
      <c r="T161" s="102"/>
      <c r="U161" s="102"/>
      <c r="V161" s="102"/>
    </row>
    <row r="162" spans="2:22" x14ac:dyDescent="0.2">
      <c r="B162" s="102"/>
      <c r="C162" s="102"/>
      <c r="D162" s="102"/>
      <c r="E162" s="102"/>
      <c r="F162" s="102"/>
      <c r="G162" s="102"/>
      <c r="H162" s="102"/>
      <c r="I162" s="102"/>
      <c r="J162" s="102"/>
      <c r="K162" s="102"/>
      <c r="L162" s="102"/>
      <c r="M162" s="102"/>
      <c r="N162" s="102"/>
      <c r="O162" s="102"/>
      <c r="P162" s="102"/>
      <c r="Q162" s="102"/>
      <c r="R162" s="102"/>
      <c r="S162" s="102"/>
      <c r="T162" s="102"/>
      <c r="U162" s="102"/>
      <c r="V162" s="102"/>
    </row>
    <row r="163" spans="2:22" x14ac:dyDescent="0.2">
      <c r="B163" s="102"/>
      <c r="C163" s="102"/>
      <c r="D163" s="102"/>
      <c r="E163" s="102"/>
      <c r="F163" s="102"/>
      <c r="G163" s="102"/>
      <c r="H163" s="102"/>
      <c r="I163" s="102"/>
      <c r="J163" s="102" t="s">
        <v>523</v>
      </c>
      <c r="K163" s="102"/>
      <c r="L163" s="102"/>
      <c r="M163" s="102"/>
      <c r="N163" s="102"/>
      <c r="O163" s="102"/>
      <c r="P163" s="102"/>
      <c r="Q163" s="102"/>
      <c r="R163" s="102"/>
      <c r="S163" s="102"/>
      <c r="T163" s="102"/>
      <c r="U163" s="102"/>
      <c r="V163" s="102"/>
    </row>
    <row r="164" spans="2:22" x14ac:dyDescent="0.2">
      <c r="B164" s="102"/>
      <c r="C164" s="102"/>
      <c r="D164" s="102"/>
      <c r="E164" s="102"/>
      <c r="F164" s="102"/>
      <c r="G164" s="102"/>
      <c r="H164" s="102"/>
      <c r="I164" s="102"/>
      <c r="J164" s="102"/>
      <c r="K164" s="102"/>
      <c r="L164" s="102"/>
      <c r="M164" s="102"/>
      <c r="N164" s="102"/>
      <c r="O164" s="102"/>
      <c r="P164" s="102"/>
      <c r="Q164" s="102"/>
      <c r="R164" s="102"/>
      <c r="S164" s="102"/>
      <c r="T164" s="102"/>
      <c r="U164" s="102"/>
      <c r="V164" s="102"/>
    </row>
    <row r="165" spans="2:22" x14ac:dyDescent="0.2">
      <c r="B165" s="102"/>
      <c r="C165" s="102"/>
      <c r="D165" s="102"/>
      <c r="E165" s="102"/>
      <c r="F165" s="102"/>
      <c r="G165" s="102"/>
      <c r="H165" s="102"/>
      <c r="I165" s="102"/>
      <c r="J165" s="102" t="s">
        <v>524</v>
      </c>
      <c r="K165" s="102"/>
      <c r="L165" s="102"/>
      <c r="M165" s="102"/>
      <c r="N165" s="102"/>
      <c r="O165" s="102"/>
      <c r="P165" s="102"/>
      <c r="Q165" s="102"/>
      <c r="R165" s="102"/>
      <c r="S165" s="102"/>
      <c r="T165" s="102"/>
      <c r="U165" s="102"/>
      <c r="V165" s="102"/>
    </row>
    <row r="166" spans="2:22" x14ac:dyDescent="0.2">
      <c r="B166" s="102"/>
      <c r="C166" s="102"/>
      <c r="D166" s="102"/>
      <c r="E166" s="102"/>
      <c r="F166" s="102"/>
      <c r="G166" s="102"/>
      <c r="H166" s="102"/>
      <c r="I166" s="102"/>
      <c r="J166" s="102"/>
      <c r="K166" s="102"/>
      <c r="L166" s="102"/>
      <c r="M166" s="102"/>
      <c r="N166" s="102"/>
      <c r="O166" s="102"/>
      <c r="P166" s="102"/>
      <c r="Q166" s="102"/>
      <c r="R166" s="102"/>
      <c r="S166" s="102"/>
      <c r="T166" s="102"/>
      <c r="U166" s="102"/>
      <c r="V166" s="102"/>
    </row>
    <row r="167" spans="2:22" x14ac:dyDescent="0.2">
      <c r="B167" s="102"/>
      <c r="C167" s="102"/>
      <c r="D167" s="102"/>
      <c r="E167" s="102"/>
      <c r="F167" s="102"/>
      <c r="G167" s="102"/>
      <c r="H167" s="102"/>
      <c r="I167" s="102"/>
      <c r="J167" s="102"/>
      <c r="K167" s="102"/>
      <c r="L167" s="102"/>
      <c r="M167" s="102"/>
      <c r="N167" s="102"/>
      <c r="O167" s="102"/>
      <c r="P167" s="102"/>
      <c r="Q167" s="102"/>
      <c r="R167" s="102"/>
      <c r="S167" s="102"/>
      <c r="T167" s="102"/>
      <c r="U167" s="102"/>
      <c r="V167" s="102"/>
    </row>
    <row r="168" spans="2:22" x14ac:dyDescent="0.2">
      <c r="B168" s="102"/>
      <c r="C168" s="102"/>
      <c r="D168" s="102"/>
      <c r="E168" s="102"/>
      <c r="F168" s="102"/>
      <c r="G168" s="102"/>
      <c r="H168" s="102"/>
      <c r="I168" s="102"/>
      <c r="J168" s="102"/>
      <c r="K168" s="102"/>
      <c r="L168" s="102"/>
      <c r="M168" s="102"/>
      <c r="N168" s="102"/>
      <c r="O168" s="102"/>
      <c r="P168" s="102"/>
      <c r="Q168" s="102"/>
      <c r="R168" s="102"/>
      <c r="S168" s="102"/>
      <c r="T168" s="102"/>
      <c r="U168" s="102"/>
      <c r="V168" s="102"/>
    </row>
    <row r="169" spans="2:22" x14ac:dyDescent="0.2">
      <c r="B169" s="102"/>
      <c r="C169" s="102"/>
      <c r="D169" s="102"/>
      <c r="E169" s="102"/>
      <c r="F169" s="102"/>
      <c r="G169" s="102"/>
      <c r="H169" s="102"/>
      <c r="I169" s="102"/>
      <c r="J169" s="102"/>
      <c r="K169" s="102"/>
      <c r="L169" s="102"/>
      <c r="M169" s="102"/>
      <c r="N169" s="102"/>
      <c r="O169" s="102"/>
      <c r="P169" s="102"/>
      <c r="Q169" s="102"/>
      <c r="R169" s="102"/>
      <c r="S169" s="102"/>
      <c r="T169" s="102"/>
      <c r="U169" s="102"/>
      <c r="V169" s="102"/>
    </row>
    <row r="170" spans="2:22" x14ac:dyDescent="0.2">
      <c r="B170" s="102"/>
      <c r="C170" s="102"/>
      <c r="D170" s="102"/>
      <c r="E170" s="102"/>
      <c r="F170" s="102"/>
      <c r="G170" s="102"/>
      <c r="H170" s="102"/>
      <c r="I170" s="102"/>
      <c r="J170" s="102"/>
      <c r="K170" s="102"/>
      <c r="L170" s="102"/>
      <c r="M170" s="102"/>
      <c r="N170" s="102"/>
      <c r="O170" s="102"/>
      <c r="P170" s="102"/>
      <c r="Q170" s="102"/>
      <c r="R170" s="102"/>
      <c r="S170" s="102"/>
      <c r="T170" s="102"/>
      <c r="U170" s="102"/>
      <c r="V170" s="102"/>
    </row>
    <row r="171" spans="2:22" x14ac:dyDescent="0.2">
      <c r="B171" s="102"/>
      <c r="C171" s="102"/>
      <c r="D171" s="102"/>
      <c r="E171" s="102"/>
      <c r="F171" s="102"/>
      <c r="G171" s="102"/>
      <c r="H171" s="102"/>
      <c r="I171" s="102"/>
      <c r="J171" s="102"/>
      <c r="K171" s="102"/>
      <c r="L171" s="102"/>
      <c r="M171" s="102"/>
      <c r="N171" s="102"/>
      <c r="O171" s="102"/>
      <c r="P171" s="102"/>
      <c r="Q171" s="102"/>
      <c r="R171" s="102"/>
      <c r="S171" s="102"/>
      <c r="T171" s="102"/>
      <c r="U171" s="102"/>
      <c r="V171" s="102"/>
    </row>
    <row r="172" spans="2:22" x14ac:dyDescent="0.2">
      <c r="B172" s="102"/>
      <c r="C172" s="102"/>
      <c r="D172" s="102"/>
      <c r="E172" s="102"/>
      <c r="F172" s="102"/>
      <c r="G172" s="102"/>
      <c r="H172" s="102"/>
      <c r="I172" s="102"/>
      <c r="J172" s="102"/>
      <c r="K172" s="102"/>
      <c r="L172" s="102"/>
      <c r="M172" s="102"/>
      <c r="N172" s="102"/>
      <c r="O172" s="102"/>
      <c r="P172" s="102"/>
      <c r="Q172" s="102"/>
      <c r="R172" s="102"/>
      <c r="S172" s="102"/>
      <c r="T172" s="102"/>
      <c r="U172" s="102"/>
      <c r="V172" s="102"/>
    </row>
    <row r="173" spans="2:22" x14ac:dyDescent="0.2">
      <c r="B173" s="102"/>
      <c r="C173" s="102"/>
      <c r="D173" s="102"/>
      <c r="E173" s="102"/>
      <c r="F173" s="102"/>
      <c r="G173" s="102"/>
      <c r="H173" s="102"/>
      <c r="I173" s="102"/>
      <c r="J173" s="102"/>
      <c r="K173" s="102"/>
      <c r="L173" s="102"/>
      <c r="M173" s="102"/>
      <c r="N173" s="102"/>
      <c r="O173" s="102"/>
      <c r="P173" s="102"/>
      <c r="Q173" s="102"/>
      <c r="R173" s="102"/>
      <c r="S173" s="102"/>
      <c r="T173" s="102"/>
      <c r="U173" s="102"/>
      <c r="V173" s="102"/>
    </row>
    <row r="174" spans="2:22" x14ac:dyDescent="0.2">
      <c r="B174" s="102"/>
      <c r="C174" s="102"/>
      <c r="D174" s="102"/>
      <c r="E174" s="102"/>
      <c r="F174" s="102"/>
      <c r="G174" s="102"/>
      <c r="H174" s="102"/>
      <c r="I174" s="102"/>
      <c r="J174" s="102"/>
      <c r="K174" s="102"/>
      <c r="L174" s="102"/>
      <c r="M174" s="102"/>
      <c r="N174" s="102"/>
      <c r="O174" s="102"/>
      <c r="P174" s="102"/>
      <c r="Q174" s="102"/>
      <c r="R174" s="102"/>
      <c r="S174" s="102"/>
      <c r="T174" s="102"/>
      <c r="U174" s="102"/>
      <c r="V174" s="102"/>
    </row>
    <row r="175" spans="2:22" x14ac:dyDescent="0.2">
      <c r="B175" s="102"/>
      <c r="C175" s="102"/>
      <c r="D175" s="102"/>
      <c r="E175" s="102"/>
      <c r="F175" s="102"/>
      <c r="G175" s="102"/>
      <c r="H175" s="102"/>
      <c r="I175" s="102"/>
      <c r="J175" s="102"/>
      <c r="K175" s="102"/>
      <c r="L175" s="102"/>
      <c r="M175" s="102"/>
      <c r="N175" s="102"/>
      <c r="O175" s="102"/>
      <c r="P175" s="102"/>
      <c r="Q175" s="102"/>
      <c r="R175" s="102"/>
      <c r="S175" s="102"/>
      <c r="T175" s="102"/>
      <c r="U175" s="102"/>
      <c r="V175" s="102"/>
    </row>
    <row r="176" spans="2:22" x14ac:dyDescent="0.2">
      <c r="B176" s="102"/>
      <c r="C176" s="102"/>
      <c r="D176" s="102"/>
      <c r="E176" s="102"/>
      <c r="F176" s="102"/>
      <c r="G176" s="102"/>
      <c r="H176" s="102"/>
      <c r="I176" s="102"/>
      <c r="J176" s="102"/>
      <c r="K176" s="102"/>
      <c r="L176" s="102"/>
      <c r="M176" s="102"/>
      <c r="N176" s="102"/>
      <c r="O176" s="102"/>
      <c r="P176" s="102"/>
      <c r="Q176" s="102"/>
      <c r="R176" s="102"/>
      <c r="S176" s="102"/>
      <c r="T176" s="102"/>
      <c r="U176" s="102"/>
      <c r="V176" s="102"/>
    </row>
    <row r="177" spans="1:22" x14ac:dyDescent="0.2">
      <c r="B177" s="102"/>
      <c r="C177" s="102"/>
      <c r="D177" s="102"/>
      <c r="E177" s="102"/>
      <c r="F177" s="102"/>
      <c r="G177" s="102"/>
      <c r="H177" s="102"/>
      <c r="I177" s="102"/>
      <c r="J177" s="102"/>
      <c r="K177" s="102"/>
      <c r="L177" s="102"/>
      <c r="M177" s="102"/>
      <c r="N177" s="102"/>
      <c r="O177" s="102"/>
      <c r="P177" s="102"/>
      <c r="Q177" s="102"/>
      <c r="R177" s="102"/>
      <c r="S177" s="102"/>
      <c r="T177" s="102"/>
      <c r="U177" s="102"/>
      <c r="V177" s="102"/>
    </row>
    <row r="178" spans="1:22" x14ac:dyDescent="0.2">
      <c r="B178" s="102"/>
      <c r="C178" s="102"/>
      <c r="D178" s="102"/>
      <c r="E178" s="102"/>
      <c r="F178" s="102"/>
      <c r="G178" s="102"/>
      <c r="H178" s="102"/>
      <c r="I178" s="102"/>
      <c r="J178" s="102"/>
      <c r="K178" s="102"/>
      <c r="L178" s="102"/>
      <c r="M178" s="102"/>
      <c r="N178" s="102"/>
      <c r="O178" s="102"/>
      <c r="P178" s="102"/>
      <c r="Q178" s="102"/>
      <c r="R178" s="102"/>
      <c r="S178" s="102"/>
      <c r="T178" s="102"/>
      <c r="U178" s="102"/>
      <c r="V178" s="102"/>
    </row>
    <row r="179" spans="1:22" x14ac:dyDescent="0.2">
      <c r="B179" s="102"/>
      <c r="C179" s="102"/>
      <c r="D179" s="102"/>
      <c r="E179" s="102"/>
      <c r="F179" s="102"/>
      <c r="G179" s="102"/>
      <c r="H179" s="102"/>
      <c r="I179" s="102"/>
      <c r="J179" s="102"/>
      <c r="K179" s="102"/>
      <c r="L179" s="102"/>
      <c r="M179" s="102"/>
      <c r="N179" s="102"/>
      <c r="O179" s="102"/>
      <c r="P179" s="102"/>
      <c r="Q179" s="102"/>
      <c r="R179" s="102"/>
      <c r="S179" s="102"/>
      <c r="T179" s="102"/>
      <c r="U179" s="102"/>
      <c r="V179" s="102"/>
    </row>
    <row r="180" spans="1:22" x14ac:dyDescent="0.2">
      <c r="B180" s="102"/>
      <c r="C180" s="102"/>
      <c r="D180" s="102"/>
      <c r="E180" s="102"/>
      <c r="F180" s="102"/>
      <c r="G180" s="102"/>
      <c r="H180" s="102"/>
      <c r="I180" s="102"/>
      <c r="J180" s="102"/>
      <c r="K180" s="102"/>
      <c r="L180" s="102"/>
      <c r="M180" s="102"/>
      <c r="N180" s="102"/>
      <c r="O180" s="102"/>
      <c r="P180" s="102"/>
      <c r="Q180" s="102"/>
      <c r="R180" s="102"/>
      <c r="S180" s="102"/>
      <c r="T180" s="102"/>
      <c r="U180" s="102"/>
      <c r="V180" s="102"/>
    </row>
    <row r="181" spans="1:22" x14ac:dyDescent="0.2">
      <c r="B181" s="102"/>
      <c r="C181" s="102"/>
      <c r="D181" s="102"/>
      <c r="E181" s="102"/>
      <c r="F181" s="102"/>
      <c r="G181" s="102"/>
      <c r="H181" s="102"/>
      <c r="I181" s="102"/>
      <c r="J181" s="102"/>
      <c r="K181" s="102"/>
      <c r="L181" s="102"/>
      <c r="M181" s="102"/>
      <c r="N181" s="102"/>
      <c r="O181" s="102"/>
      <c r="P181" s="102"/>
      <c r="Q181" s="102"/>
      <c r="R181" s="102"/>
      <c r="S181" s="102"/>
      <c r="T181" s="102"/>
      <c r="U181" s="102"/>
      <c r="V181" s="102"/>
    </row>
    <row r="182" spans="1:22" x14ac:dyDescent="0.2">
      <c r="B182" s="102"/>
      <c r="C182" s="102"/>
      <c r="D182" s="102"/>
      <c r="E182" s="102"/>
      <c r="F182" s="102"/>
      <c r="G182" s="102"/>
      <c r="H182" s="102"/>
      <c r="I182" s="102"/>
      <c r="J182" s="102"/>
      <c r="K182" s="102"/>
      <c r="L182" s="102"/>
      <c r="M182" s="102"/>
      <c r="N182" s="102"/>
      <c r="O182" s="102"/>
      <c r="P182" s="102"/>
      <c r="Q182" s="102"/>
      <c r="R182" s="102"/>
      <c r="S182" s="102"/>
      <c r="T182" s="102"/>
      <c r="U182" s="102"/>
      <c r="V182" s="102"/>
    </row>
    <row r="183" spans="1:22" x14ac:dyDescent="0.2">
      <c r="B183" s="102"/>
      <c r="C183" s="102"/>
      <c r="D183" s="102"/>
      <c r="E183" s="102"/>
      <c r="F183" s="102"/>
      <c r="G183" s="102"/>
      <c r="H183" s="102"/>
      <c r="I183" s="102"/>
      <c r="J183" s="102"/>
      <c r="K183" s="102"/>
      <c r="L183" s="102"/>
      <c r="M183" s="102"/>
      <c r="N183" s="102"/>
      <c r="O183" s="102"/>
      <c r="P183" s="102"/>
      <c r="Q183" s="102"/>
      <c r="R183" s="102"/>
      <c r="S183" s="102"/>
      <c r="T183" s="102"/>
      <c r="U183" s="102"/>
      <c r="V183" s="102"/>
    </row>
    <row r="184" spans="1:22" x14ac:dyDescent="0.2">
      <c r="B184" s="102"/>
      <c r="C184" s="102"/>
      <c r="D184" s="102"/>
      <c r="E184" s="102"/>
      <c r="F184" s="102"/>
      <c r="G184" s="102"/>
      <c r="H184" s="102"/>
      <c r="I184" s="102"/>
      <c r="J184" s="102"/>
      <c r="K184" s="102"/>
      <c r="L184" s="102"/>
      <c r="M184" s="102"/>
      <c r="N184" s="102"/>
      <c r="O184" s="102"/>
      <c r="P184" s="102"/>
      <c r="Q184" s="102"/>
      <c r="R184" s="102"/>
      <c r="S184" s="102"/>
      <c r="T184" s="102"/>
      <c r="U184" s="102"/>
      <c r="V184" s="102"/>
    </row>
    <row r="185" spans="1:22" x14ac:dyDescent="0.2">
      <c r="B185" s="102"/>
      <c r="C185" s="102"/>
      <c r="D185" s="102"/>
      <c r="E185" s="102"/>
      <c r="F185" s="102"/>
      <c r="G185" s="102"/>
      <c r="H185" s="102"/>
      <c r="I185" s="102"/>
      <c r="J185" s="102"/>
      <c r="K185" s="102"/>
      <c r="L185" s="102"/>
      <c r="M185" s="102"/>
      <c r="N185" s="102"/>
      <c r="O185" s="102"/>
      <c r="P185" s="102"/>
      <c r="Q185" s="102"/>
      <c r="R185" s="102"/>
      <c r="S185" s="102"/>
      <c r="T185" s="102"/>
      <c r="U185" s="102"/>
      <c r="V185" s="102"/>
    </row>
    <row r="186" spans="1:22" x14ac:dyDescent="0.2">
      <c r="B186" s="102"/>
      <c r="C186" s="102"/>
      <c r="D186" s="102"/>
      <c r="E186" s="102"/>
      <c r="F186" s="102"/>
      <c r="G186" s="102"/>
      <c r="H186" s="102"/>
      <c r="I186" s="102"/>
      <c r="J186" s="102"/>
      <c r="K186" s="102"/>
      <c r="L186" s="102"/>
      <c r="M186" s="102"/>
      <c r="N186" s="102"/>
      <c r="O186" s="102"/>
      <c r="P186" s="102"/>
      <c r="Q186" s="102"/>
      <c r="R186" s="102"/>
      <c r="S186" s="102"/>
      <c r="T186" s="102"/>
      <c r="U186" s="102"/>
      <c r="V186" s="102"/>
    </row>
    <row r="187" spans="1:22" x14ac:dyDescent="0.2">
      <c r="B187" s="102"/>
      <c r="C187" s="102"/>
      <c r="D187" s="102"/>
      <c r="E187" s="102"/>
      <c r="F187" s="102"/>
      <c r="G187" s="102"/>
      <c r="H187" s="102"/>
      <c r="I187" s="102"/>
      <c r="J187" s="102"/>
      <c r="K187" s="102"/>
      <c r="L187" s="102"/>
      <c r="M187" s="102"/>
      <c r="N187" s="102"/>
      <c r="O187" s="102"/>
      <c r="P187" s="102"/>
      <c r="Q187" s="102"/>
      <c r="R187" s="102"/>
      <c r="S187" s="102"/>
      <c r="T187" s="102"/>
      <c r="U187" s="102"/>
      <c r="V187" s="102"/>
    </row>
    <row r="188" spans="1:22" x14ac:dyDescent="0.2">
      <c r="B188" s="102"/>
      <c r="C188" s="102"/>
      <c r="D188" s="102"/>
      <c r="E188" s="102"/>
      <c r="F188" s="102"/>
      <c r="G188" s="102"/>
      <c r="H188" s="102"/>
      <c r="I188" s="102"/>
      <c r="J188" s="102"/>
      <c r="K188" s="102"/>
      <c r="L188" s="102"/>
      <c r="M188" s="102"/>
      <c r="N188" s="102"/>
      <c r="O188" s="102"/>
      <c r="P188" s="102"/>
      <c r="Q188" s="102"/>
      <c r="R188" s="102"/>
      <c r="S188" s="102"/>
      <c r="T188" s="102"/>
      <c r="U188" s="102"/>
      <c r="V188" s="102"/>
    </row>
    <row r="191" spans="1:22" s="107" customFormat="1" x14ac:dyDescent="0.2">
      <c r="B191" s="107" t="s">
        <v>525</v>
      </c>
    </row>
    <row r="192" spans="1:22" ht="30" x14ac:dyDescent="0.35">
      <c r="A192" s="110">
        <v>9</v>
      </c>
      <c r="B192" s="101"/>
      <c r="C192" s="101"/>
      <c r="D192" s="101"/>
      <c r="E192" s="101"/>
      <c r="F192" s="101"/>
      <c r="G192" s="101"/>
      <c r="H192" s="101"/>
      <c r="I192" s="101"/>
      <c r="J192" s="101"/>
      <c r="K192" s="101"/>
      <c r="L192" s="101"/>
      <c r="M192" s="101"/>
      <c r="N192" s="101"/>
      <c r="O192" s="101"/>
      <c r="P192" s="101"/>
      <c r="Q192" s="101"/>
      <c r="R192" s="101"/>
      <c r="S192" s="101"/>
      <c r="T192" s="101"/>
      <c r="U192" s="101"/>
      <c r="V192" s="101"/>
    </row>
    <row r="193" spans="2:22" x14ac:dyDescent="0.2">
      <c r="B193" s="101"/>
      <c r="C193" s="101"/>
      <c r="D193" s="101"/>
      <c r="E193" s="101"/>
      <c r="F193" s="101"/>
      <c r="G193" s="101"/>
      <c r="H193" s="101"/>
      <c r="I193" s="101"/>
      <c r="J193" s="101" t="s">
        <v>526</v>
      </c>
      <c r="K193" s="101"/>
      <c r="L193" s="101"/>
      <c r="M193" s="101"/>
      <c r="N193" s="101"/>
      <c r="O193" s="101"/>
      <c r="P193" s="101"/>
      <c r="Q193" s="101"/>
      <c r="R193" s="101"/>
      <c r="S193" s="101"/>
      <c r="T193" s="101"/>
      <c r="U193" s="101"/>
      <c r="V193" s="101"/>
    </row>
    <row r="194" spans="2:22" x14ac:dyDescent="0.2">
      <c r="B194" s="101"/>
      <c r="C194" s="101"/>
      <c r="D194" s="101"/>
      <c r="E194" s="101"/>
      <c r="F194" s="101"/>
      <c r="G194" s="101"/>
      <c r="H194" s="101"/>
      <c r="I194" s="101"/>
      <c r="J194" s="101" t="s">
        <v>527</v>
      </c>
      <c r="K194" s="101"/>
      <c r="L194" s="101"/>
      <c r="M194" s="101"/>
      <c r="N194" s="101"/>
      <c r="O194" s="101"/>
      <c r="P194" s="101"/>
      <c r="Q194" s="101"/>
      <c r="R194" s="101"/>
      <c r="S194" s="101"/>
      <c r="T194" s="101"/>
      <c r="U194" s="101"/>
      <c r="V194" s="101"/>
    </row>
    <row r="195" spans="2:22" x14ac:dyDescent="0.2">
      <c r="B195" s="101"/>
      <c r="C195" s="101"/>
      <c r="D195" s="101"/>
      <c r="E195" s="101"/>
      <c r="F195" s="101"/>
      <c r="G195" s="101"/>
      <c r="H195" s="101"/>
      <c r="I195" s="101"/>
      <c r="J195" s="101"/>
      <c r="K195" s="101"/>
      <c r="L195" s="101"/>
      <c r="M195" s="101"/>
      <c r="N195" s="101"/>
      <c r="O195" s="101"/>
      <c r="P195" s="101"/>
      <c r="Q195" s="101"/>
      <c r="R195" s="101"/>
      <c r="S195" s="101"/>
      <c r="T195" s="101"/>
      <c r="U195" s="101"/>
      <c r="V195" s="101"/>
    </row>
    <row r="196" spans="2:22" x14ac:dyDescent="0.2">
      <c r="B196" s="101"/>
      <c r="C196" s="101"/>
      <c r="D196" s="101"/>
      <c r="E196" s="101"/>
      <c r="F196" s="101"/>
      <c r="G196" s="101"/>
      <c r="H196" s="101"/>
      <c r="I196" s="101"/>
      <c r="J196" s="101" t="s">
        <v>528</v>
      </c>
      <c r="K196" s="101"/>
      <c r="L196" s="101"/>
      <c r="M196" s="101"/>
      <c r="N196" s="101"/>
      <c r="O196" s="101"/>
      <c r="P196" s="101"/>
      <c r="Q196" s="101"/>
      <c r="R196" s="101"/>
      <c r="S196" s="101"/>
      <c r="T196" s="101"/>
      <c r="U196" s="101"/>
      <c r="V196" s="101"/>
    </row>
    <row r="197" spans="2:22" x14ac:dyDescent="0.2">
      <c r="B197" s="101"/>
      <c r="C197" s="101"/>
      <c r="D197" s="101"/>
      <c r="E197" s="101"/>
      <c r="F197" s="101"/>
      <c r="G197" s="101"/>
      <c r="H197" s="101"/>
      <c r="I197" s="101"/>
      <c r="J197" s="101"/>
      <c r="K197" s="101"/>
      <c r="L197" s="101"/>
      <c r="M197" s="101"/>
      <c r="N197" s="101"/>
      <c r="O197" s="101"/>
      <c r="P197" s="101"/>
      <c r="Q197" s="101"/>
      <c r="R197" s="101"/>
      <c r="S197" s="101"/>
      <c r="T197" s="101"/>
      <c r="U197" s="101"/>
      <c r="V197" s="101"/>
    </row>
    <row r="198" spans="2:22" x14ac:dyDescent="0.2">
      <c r="B198" s="101"/>
      <c r="C198" s="101"/>
      <c r="D198" s="101"/>
      <c r="E198" s="101"/>
      <c r="F198" s="101"/>
      <c r="G198" s="101"/>
      <c r="H198" s="101"/>
      <c r="I198" s="101"/>
      <c r="J198" s="101"/>
      <c r="K198" s="101"/>
      <c r="L198" s="101"/>
      <c r="M198" s="101"/>
      <c r="N198" s="101"/>
      <c r="O198" s="101"/>
      <c r="P198" s="101"/>
      <c r="Q198" s="101"/>
      <c r="R198" s="101"/>
      <c r="S198" s="101"/>
      <c r="T198" s="101"/>
      <c r="U198" s="101"/>
      <c r="V198" s="101"/>
    </row>
    <row r="199" spans="2:22" x14ac:dyDescent="0.2">
      <c r="B199" s="101"/>
      <c r="C199" s="101"/>
      <c r="D199" s="101"/>
      <c r="E199" s="101"/>
      <c r="F199" s="101"/>
      <c r="G199" s="101"/>
      <c r="H199" s="101"/>
      <c r="I199" s="101"/>
      <c r="J199" s="101"/>
      <c r="K199" s="101"/>
      <c r="L199" s="101"/>
      <c r="M199" s="101"/>
      <c r="N199" s="101"/>
      <c r="O199" s="101"/>
      <c r="P199" s="101"/>
      <c r="Q199" s="101"/>
      <c r="R199" s="101"/>
      <c r="S199" s="101"/>
      <c r="T199" s="101"/>
      <c r="U199" s="101"/>
      <c r="V199" s="101"/>
    </row>
    <row r="200" spans="2:22" x14ac:dyDescent="0.2">
      <c r="B200" s="101"/>
      <c r="C200" s="101"/>
      <c r="D200" s="101"/>
      <c r="E200" s="101"/>
      <c r="F200" s="101"/>
      <c r="G200" s="101"/>
      <c r="H200" s="101"/>
      <c r="I200" s="101"/>
      <c r="J200" s="101"/>
      <c r="K200" s="101"/>
      <c r="L200" s="101"/>
      <c r="M200" s="101"/>
      <c r="N200" s="101"/>
      <c r="O200" s="101"/>
      <c r="P200" s="101"/>
      <c r="Q200" s="101"/>
      <c r="R200" s="101"/>
      <c r="S200" s="101"/>
      <c r="T200" s="101"/>
      <c r="U200" s="101"/>
      <c r="V200" s="101"/>
    </row>
    <row r="201" spans="2:22" x14ac:dyDescent="0.2">
      <c r="B201" s="101"/>
      <c r="C201" s="101"/>
      <c r="D201" s="101"/>
      <c r="E201" s="101"/>
      <c r="F201" s="101"/>
      <c r="G201" s="101"/>
      <c r="H201" s="101"/>
      <c r="I201" s="101"/>
      <c r="J201" s="101"/>
      <c r="K201" s="101"/>
      <c r="L201" s="101"/>
      <c r="M201" s="101"/>
      <c r="N201" s="101"/>
      <c r="O201" s="101"/>
      <c r="P201" s="101"/>
      <c r="Q201" s="101"/>
      <c r="R201" s="101"/>
      <c r="S201" s="101"/>
      <c r="T201" s="101"/>
      <c r="U201" s="101"/>
      <c r="V201" s="101"/>
    </row>
    <row r="202" spans="2:22" x14ac:dyDescent="0.2">
      <c r="B202" s="101"/>
      <c r="C202" s="101"/>
      <c r="D202" s="101"/>
      <c r="E202" s="101"/>
      <c r="F202" s="101"/>
      <c r="G202" s="101"/>
      <c r="H202" s="101"/>
      <c r="I202" s="101"/>
      <c r="J202" s="101"/>
      <c r="K202" s="101"/>
      <c r="L202" s="101"/>
      <c r="M202" s="101"/>
      <c r="N202" s="101"/>
      <c r="O202" s="101"/>
      <c r="P202" s="101"/>
      <c r="Q202" s="101"/>
      <c r="R202" s="101"/>
      <c r="S202" s="101"/>
      <c r="T202" s="101"/>
      <c r="U202" s="101"/>
      <c r="V202" s="101"/>
    </row>
    <row r="203" spans="2:22" x14ac:dyDescent="0.2">
      <c r="B203" s="101"/>
      <c r="C203" s="101"/>
      <c r="D203" s="101"/>
      <c r="E203" s="101"/>
      <c r="F203" s="101"/>
      <c r="G203" s="101"/>
      <c r="H203" s="101"/>
      <c r="I203" s="101"/>
      <c r="J203" s="101"/>
      <c r="K203" s="101"/>
      <c r="L203" s="101"/>
      <c r="M203" s="101"/>
      <c r="N203" s="101"/>
      <c r="O203" s="101"/>
      <c r="P203" s="101"/>
      <c r="Q203" s="101"/>
      <c r="R203" s="101"/>
      <c r="S203" s="101"/>
      <c r="T203" s="101"/>
      <c r="U203" s="101"/>
      <c r="V203" s="101"/>
    </row>
    <row r="204" spans="2:22" x14ac:dyDescent="0.2">
      <c r="B204" s="101"/>
      <c r="C204" s="101"/>
      <c r="D204" s="101"/>
      <c r="E204" s="101"/>
      <c r="F204" s="101"/>
      <c r="G204" s="101"/>
      <c r="H204" s="101"/>
      <c r="I204" s="101"/>
      <c r="J204" s="101"/>
      <c r="K204" s="101"/>
      <c r="L204" s="101"/>
      <c r="M204" s="101"/>
      <c r="N204" s="101"/>
      <c r="O204" s="101"/>
      <c r="P204" s="101"/>
      <c r="Q204" s="101"/>
      <c r="R204" s="101"/>
      <c r="S204" s="101"/>
      <c r="T204" s="101"/>
      <c r="U204" s="101"/>
      <c r="V204" s="101"/>
    </row>
    <row r="205" spans="2:22" x14ac:dyDescent="0.2">
      <c r="B205" s="101"/>
      <c r="C205" s="101"/>
      <c r="D205" s="101"/>
      <c r="E205" s="101"/>
      <c r="F205" s="101"/>
      <c r="G205" s="101"/>
      <c r="H205" s="101"/>
      <c r="I205" s="101"/>
      <c r="J205" s="101"/>
      <c r="K205" s="101"/>
      <c r="L205" s="101"/>
      <c r="M205" s="101"/>
      <c r="N205" s="101"/>
      <c r="O205" s="101"/>
      <c r="P205" s="101"/>
      <c r="Q205" s="101"/>
      <c r="R205" s="101"/>
      <c r="S205" s="101"/>
      <c r="T205" s="101"/>
      <c r="U205" s="101"/>
      <c r="V205" s="101"/>
    </row>
    <row r="206" spans="2:22" x14ac:dyDescent="0.2">
      <c r="B206" s="101"/>
      <c r="C206" s="101"/>
      <c r="D206" s="101"/>
      <c r="E206" s="101"/>
      <c r="F206" s="101"/>
      <c r="G206" s="101"/>
      <c r="H206" s="101"/>
      <c r="I206" s="101"/>
      <c r="J206" s="101"/>
      <c r="K206" s="101"/>
      <c r="L206" s="101"/>
      <c r="M206" s="101"/>
      <c r="N206" s="101"/>
      <c r="O206" s="101"/>
      <c r="P206" s="101"/>
      <c r="Q206" s="101"/>
      <c r="R206" s="101"/>
      <c r="S206" s="101"/>
      <c r="T206" s="101"/>
      <c r="U206" s="101"/>
      <c r="V206" s="101"/>
    </row>
    <row r="208" spans="2:22" x14ac:dyDescent="0.2">
      <c r="B208" s="100"/>
      <c r="C208" s="100"/>
      <c r="D208" s="100"/>
      <c r="E208" s="100"/>
      <c r="F208" s="100"/>
      <c r="G208" s="100"/>
      <c r="H208" s="100"/>
      <c r="I208" s="100"/>
      <c r="J208" s="100"/>
      <c r="K208" s="100"/>
      <c r="L208" s="100"/>
      <c r="M208" s="100"/>
      <c r="N208" s="100"/>
      <c r="O208" s="100"/>
      <c r="P208" s="100"/>
      <c r="Q208" s="100"/>
      <c r="R208" s="100"/>
      <c r="S208" s="100"/>
      <c r="T208" s="100"/>
      <c r="U208" s="100"/>
      <c r="V208" s="100"/>
    </row>
    <row r="209" spans="1:22" x14ac:dyDescent="0.2">
      <c r="B209" s="100"/>
      <c r="C209" s="100"/>
      <c r="D209" s="100"/>
      <c r="E209" s="100"/>
      <c r="F209" s="100"/>
      <c r="G209" s="100"/>
      <c r="H209" s="100"/>
      <c r="I209" s="100"/>
      <c r="J209" s="100"/>
      <c r="K209" s="100"/>
      <c r="L209" s="100"/>
      <c r="M209" s="100"/>
      <c r="N209" s="100"/>
      <c r="O209" s="100"/>
      <c r="P209" s="100"/>
      <c r="Q209" s="100"/>
      <c r="R209" s="100"/>
      <c r="S209" s="100"/>
      <c r="T209" s="100"/>
      <c r="U209" s="100"/>
      <c r="V209" s="100"/>
    </row>
    <row r="210" spans="1:22" ht="30" x14ac:dyDescent="0.35">
      <c r="A210" s="110">
        <v>10</v>
      </c>
      <c r="B210" s="100"/>
      <c r="C210" s="100"/>
      <c r="D210" s="100"/>
      <c r="E210" s="100"/>
      <c r="F210" s="100"/>
      <c r="G210" s="100"/>
      <c r="H210" s="100"/>
      <c r="I210" s="100"/>
      <c r="J210" s="100"/>
      <c r="K210" s="100"/>
      <c r="L210" s="100"/>
      <c r="M210" s="100"/>
      <c r="N210" s="100"/>
      <c r="O210" s="100"/>
      <c r="P210" s="100"/>
      <c r="Q210" s="100"/>
      <c r="R210" s="100"/>
      <c r="S210" s="100"/>
      <c r="T210" s="100"/>
      <c r="U210" s="100"/>
      <c r="V210" s="100"/>
    </row>
    <row r="211" spans="1:22" x14ac:dyDescent="0.2">
      <c r="B211" s="100"/>
      <c r="C211" s="100"/>
      <c r="D211" s="100"/>
      <c r="E211" s="100"/>
      <c r="F211" s="100"/>
      <c r="G211" s="100"/>
      <c r="H211" s="100"/>
      <c r="I211" s="100"/>
      <c r="J211" s="100" t="s">
        <v>529</v>
      </c>
      <c r="K211" s="100"/>
      <c r="L211" s="100"/>
      <c r="M211" s="100"/>
      <c r="N211" s="100"/>
      <c r="O211" s="100"/>
      <c r="P211" s="100"/>
      <c r="Q211" s="100"/>
      <c r="R211" s="100"/>
      <c r="S211" s="100"/>
      <c r="T211" s="100"/>
      <c r="U211" s="100"/>
      <c r="V211" s="100"/>
    </row>
    <row r="212" spans="1:22" x14ac:dyDescent="0.2">
      <c r="B212" s="100"/>
      <c r="C212" s="100"/>
      <c r="D212" s="100"/>
      <c r="E212" s="100"/>
      <c r="F212" s="100"/>
      <c r="G212" s="100"/>
      <c r="H212" s="100"/>
      <c r="I212" s="100"/>
      <c r="J212" s="100" t="s">
        <v>530</v>
      </c>
      <c r="K212" s="100"/>
      <c r="L212" s="100"/>
      <c r="M212" s="100"/>
      <c r="N212" s="100"/>
      <c r="O212" s="100"/>
      <c r="P212" s="100"/>
      <c r="Q212" s="100"/>
      <c r="R212" s="100"/>
      <c r="S212" s="100"/>
      <c r="T212" s="100"/>
      <c r="U212" s="100"/>
      <c r="V212" s="100"/>
    </row>
    <row r="213" spans="1:22" x14ac:dyDescent="0.2">
      <c r="B213" s="100"/>
      <c r="C213" s="100"/>
      <c r="D213" s="100"/>
      <c r="E213" s="100"/>
      <c r="F213" s="100"/>
      <c r="G213" s="100"/>
      <c r="H213" s="100"/>
      <c r="I213" s="100"/>
      <c r="J213" s="100" t="s">
        <v>531</v>
      </c>
      <c r="K213" s="100"/>
      <c r="L213" s="100"/>
      <c r="M213" s="100"/>
      <c r="N213" s="100"/>
      <c r="O213" s="100"/>
      <c r="P213" s="100"/>
      <c r="Q213" s="100"/>
      <c r="R213" s="100"/>
      <c r="S213" s="100"/>
      <c r="T213" s="100"/>
      <c r="U213" s="100"/>
      <c r="V213" s="100"/>
    </row>
    <row r="214" spans="1:22" x14ac:dyDescent="0.2">
      <c r="B214" s="100"/>
      <c r="C214" s="100"/>
      <c r="D214" s="100"/>
      <c r="E214" s="100"/>
      <c r="F214" s="100"/>
      <c r="G214" s="100"/>
      <c r="H214" s="100"/>
      <c r="I214" s="100"/>
      <c r="J214" s="100"/>
      <c r="K214" s="100"/>
      <c r="L214" s="100"/>
      <c r="M214" s="100"/>
      <c r="N214" s="100"/>
      <c r="O214" s="100"/>
      <c r="P214" s="100"/>
      <c r="Q214" s="100"/>
      <c r="R214" s="100"/>
      <c r="S214" s="100"/>
      <c r="T214" s="100"/>
      <c r="U214" s="100"/>
      <c r="V214" s="100"/>
    </row>
    <row r="215" spans="1:22" x14ac:dyDescent="0.2">
      <c r="B215" s="100"/>
      <c r="C215" s="100"/>
      <c r="D215" s="100"/>
      <c r="E215" s="100"/>
      <c r="F215" s="100"/>
      <c r="G215" s="100"/>
      <c r="H215" s="100"/>
      <c r="I215" s="100"/>
      <c r="J215" s="100"/>
      <c r="K215" s="100"/>
      <c r="L215" s="100"/>
      <c r="M215" s="100"/>
      <c r="N215" s="100"/>
      <c r="O215" s="100"/>
      <c r="P215" s="100"/>
      <c r="Q215" s="100"/>
      <c r="R215" s="100"/>
      <c r="S215" s="100"/>
      <c r="T215" s="100"/>
      <c r="U215" s="100"/>
      <c r="V215" s="100"/>
    </row>
    <row r="216" spans="1:22" x14ac:dyDescent="0.2">
      <c r="B216" s="100"/>
      <c r="C216" s="100"/>
      <c r="D216" s="100"/>
      <c r="E216" s="100"/>
      <c r="F216" s="100"/>
      <c r="G216" s="100"/>
      <c r="H216" s="100"/>
      <c r="I216" s="100"/>
      <c r="J216" s="100"/>
      <c r="K216" s="100"/>
      <c r="L216" s="100"/>
      <c r="M216" s="100"/>
      <c r="N216" s="100"/>
      <c r="O216" s="100"/>
      <c r="P216" s="100"/>
      <c r="Q216" s="100"/>
      <c r="R216" s="100"/>
      <c r="S216" s="100"/>
      <c r="T216" s="100"/>
      <c r="U216" s="100"/>
      <c r="V216" s="100"/>
    </row>
    <row r="217" spans="1:22" x14ac:dyDescent="0.2">
      <c r="B217" s="100"/>
      <c r="C217" s="100"/>
      <c r="D217" s="100"/>
      <c r="E217" s="100"/>
      <c r="F217" s="100"/>
      <c r="G217" s="100"/>
      <c r="H217" s="100"/>
      <c r="I217" s="100"/>
      <c r="J217" s="100"/>
      <c r="K217" s="100"/>
      <c r="L217" s="100"/>
      <c r="M217" s="100"/>
      <c r="N217" s="100"/>
      <c r="O217" s="100"/>
      <c r="P217" s="100"/>
      <c r="Q217" s="100"/>
      <c r="R217" s="100"/>
      <c r="S217" s="100"/>
      <c r="T217" s="100"/>
      <c r="U217" s="100"/>
      <c r="V217" s="100"/>
    </row>
    <row r="218" spans="1:22" x14ac:dyDescent="0.2">
      <c r="B218" s="100"/>
      <c r="C218" s="100"/>
      <c r="D218" s="100"/>
      <c r="E218" s="100"/>
      <c r="F218" s="100"/>
      <c r="G218" s="100"/>
      <c r="H218" s="100"/>
      <c r="I218" s="100"/>
      <c r="J218" s="100"/>
      <c r="K218" s="100"/>
      <c r="L218" s="100"/>
      <c r="M218" s="100"/>
      <c r="N218" s="100"/>
      <c r="O218" s="100"/>
      <c r="P218" s="100"/>
      <c r="Q218" s="100"/>
      <c r="R218" s="100"/>
      <c r="S218" s="100"/>
      <c r="T218" s="100"/>
      <c r="U218" s="100"/>
      <c r="V218" s="100"/>
    </row>
    <row r="219" spans="1:22" x14ac:dyDescent="0.2">
      <c r="B219" s="100"/>
      <c r="C219" s="100"/>
      <c r="D219" s="100"/>
      <c r="E219" s="100"/>
      <c r="F219" s="100"/>
      <c r="G219" s="100"/>
      <c r="H219" s="100"/>
      <c r="I219" s="100"/>
      <c r="J219" s="100"/>
      <c r="K219" s="100"/>
      <c r="L219" s="100"/>
      <c r="M219" s="100"/>
      <c r="N219" s="100"/>
      <c r="O219" s="100"/>
      <c r="P219" s="100"/>
      <c r="Q219" s="100"/>
      <c r="R219" s="100"/>
      <c r="S219" s="100"/>
      <c r="T219" s="100"/>
      <c r="U219" s="100"/>
      <c r="V219" s="100"/>
    </row>
    <row r="220" spans="1:22" x14ac:dyDescent="0.2">
      <c r="B220" s="100"/>
      <c r="C220" s="100"/>
      <c r="D220" s="100"/>
      <c r="E220" s="100"/>
      <c r="F220" s="100"/>
      <c r="G220" s="100"/>
      <c r="H220" s="100"/>
      <c r="I220" s="100"/>
      <c r="J220" s="100"/>
      <c r="K220" s="100"/>
      <c r="L220" s="100"/>
      <c r="M220" s="100"/>
      <c r="N220" s="100"/>
      <c r="O220" s="100"/>
      <c r="P220" s="100"/>
      <c r="Q220" s="100"/>
      <c r="R220" s="100"/>
      <c r="S220" s="100"/>
      <c r="T220" s="100"/>
      <c r="U220" s="100"/>
      <c r="V220" s="100"/>
    </row>
    <row r="221" spans="1:22" x14ac:dyDescent="0.2">
      <c r="B221" s="100"/>
      <c r="C221" s="100"/>
      <c r="D221" s="100"/>
      <c r="E221" s="100"/>
      <c r="F221" s="100"/>
      <c r="G221" s="100"/>
      <c r="H221" s="100"/>
      <c r="I221" s="100"/>
      <c r="J221" s="100"/>
      <c r="K221" s="100"/>
      <c r="L221" s="100"/>
      <c r="M221" s="100"/>
      <c r="N221" s="100"/>
      <c r="O221" s="100"/>
      <c r="P221" s="100"/>
      <c r="Q221" s="100"/>
      <c r="R221" s="100"/>
      <c r="S221" s="100"/>
      <c r="T221" s="100"/>
      <c r="U221" s="100"/>
      <c r="V221" s="100"/>
    </row>
    <row r="222" spans="1:22" x14ac:dyDescent="0.2">
      <c r="B222" s="100"/>
      <c r="C222" s="100"/>
      <c r="D222" s="100"/>
      <c r="E222" s="100"/>
      <c r="F222" s="100"/>
      <c r="G222" s="100"/>
      <c r="H222" s="100"/>
      <c r="I222" s="100"/>
      <c r="J222" s="100"/>
      <c r="K222" s="100"/>
      <c r="L222" s="100"/>
      <c r="M222" s="100"/>
      <c r="N222" s="100"/>
      <c r="O222" s="100"/>
      <c r="P222" s="100"/>
      <c r="Q222" s="100"/>
      <c r="R222" s="100"/>
      <c r="S222" s="100"/>
      <c r="T222" s="100"/>
      <c r="U222" s="100"/>
      <c r="V222" s="100"/>
    </row>
    <row r="224" spans="1:22" ht="30" x14ac:dyDescent="0.35">
      <c r="A224" s="110">
        <v>10</v>
      </c>
    </row>
    <row r="225" spans="1:22" x14ac:dyDescent="0.2">
      <c r="B225" s="108"/>
      <c r="C225" s="108"/>
      <c r="D225" s="108"/>
      <c r="E225" s="108"/>
      <c r="F225" s="108"/>
      <c r="G225" s="108"/>
      <c r="H225" s="108"/>
      <c r="I225" s="108"/>
      <c r="J225" s="108"/>
      <c r="K225" s="108"/>
      <c r="L225" s="108"/>
      <c r="M225" s="108"/>
      <c r="N225" s="108"/>
      <c r="O225" s="108"/>
      <c r="P225" s="108"/>
      <c r="Q225" s="108"/>
      <c r="R225" s="108"/>
      <c r="S225" s="108"/>
      <c r="T225" s="108"/>
      <c r="U225" s="108"/>
      <c r="V225" s="108"/>
    </row>
    <row r="226" spans="1:22" x14ac:dyDescent="0.2">
      <c r="B226" s="108"/>
      <c r="C226" s="108"/>
      <c r="D226" s="108"/>
      <c r="E226" s="108"/>
      <c r="F226" s="108"/>
      <c r="G226" s="108"/>
      <c r="H226" s="108"/>
      <c r="I226" s="108"/>
      <c r="J226" s="108"/>
      <c r="K226" s="108" t="s">
        <v>532</v>
      </c>
      <c r="L226" s="108"/>
      <c r="M226" s="108"/>
      <c r="N226" s="108"/>
      <c r="O226" s="108"/>
      <c r="P226" s="108"/>
      <c r="Q226" s="108"/>
      <c r="R226" s="108"/>
      <c r="S226" s="108"/>
      <c r="T226" s="108"/>
      <c r="U226" s="108"/>
      <c r="V226" s="108"/>
    </row>
    <row r="227" spans="1:22" x14ac:dyDescent="0.2">
      <c r="B227" s="108"/>
      <c r="C227" s="108"/>
      <c r="D227" s="108"/>
      <c r="E227" s="108"/>
      <c r="F227" s="108"/>
      <c r="G227" s="108"/>
      <c r="H227" s="108"/>
      <c r="I227" s="108"/>
      <c r="J227" s="108"/>
      <c r="K227" s="108"/>
      <c r="L227" s="108"/>
      <c r="M227" s="108"/>
      <c r="N227" s="108"/>
      <c r="O227" s="108"/>
      <c r="P227" s="108"/>
      <c r="Q227" s="108"/>
      <c r="R227" s="108"/>
      <c r="S227" s="108"/>
      <c r="T227" s="108"/>
      <c r="U227" s="108"/>
      <c r="V227" s="108"/>
    </row>
    <row r="228" spans="1:22" x14ac:dyDescent="0.2">
      <c r="B228" s="108"/>
      <c r="C228" s="108"/>
      <c r="D228" s="108"/>
      <c r="E228" s="108"/>
      <c r="F228" s="108"/>
      <c r="G228" s="108"/>
      <c r="H228" s="108"/>
      <c r="I228" s="108"/>
      <c r="J228" s="108"/>
      <c r="K228" s="108"/>
      <c r="L228" s="108"/>
      <c r="M228" s="108"/>
      <c r="N228" s="108"/>
      <c r="O228" s="108"/>
      <c r="P228" s="108"/>
      <c r="Q228" s="108"/>
      <c r="R228" s="108"/>
      <c r="S228" s="108"/>
      <c r="T228" s="108"/>
      <c r="U228" s="108"/>
      <c r="V228" s="108"/>
    </row>
    <row r="229" spans="1:22" x14ac:dyDescent="0.2">
      <c r="B229" s="108"/>
      <c r="C229" s="108"/>
      <c r="D229" s="108"/>
      <c r="E229" s="108"/>
      <c r="F229" s="108"/>
      <c r="G229" s="108"/>
      <c r="H229" s="108"/>
      <c r="I229" s="108"/>
      <c r="J229" s="108"/>
      <c r="K229" s="108"/>
      <c r="L229" s="108"/>
      <c r="M229" s="108"/>
      <c r="N229" s="108"/>
      <c r="O229" s="108"/>
      <c r="P229" s="108"/>
      <c r="Q229" s="108"/>
      <c r="R229" s="108"/>
      <c r="S229" s="108"/>
      <c r="T229" s="108"/>
      <c r="U229" s="108"/>
      <c r="V229" s="108"/>
    </row>
    <row r="230" spans="1:22" x14ac:dyDescent="0.2">
      <c r="B230" s="108"/>
      <c r="C230" s="108"/>
      <c r="D230" s="108"/>
      <c r="E230" s="108"/>
      <c r="F230" s="108"/>
      <c r="G230" s="108"/>
      <c r="H230" s="108"/>
      <c r="I230" s="108"/>
      <c r="J230" s="108"/>
      <c r="K230" s="108"/>
      <c r="L230" s="108"/>
      <c r="M230" s="108"/>
      <c r="N230" s="108"/>
      <c r="O230" s="108"/>
      <c r="P230" s="108"/>
      <c r="Q230" s="108"/>
      <c r="R230" s="108"/>
      <c r="S230" s="108"/>
      <c r="T230" s="108"/>
      <c r="U230" s="108"/>
      <c r="V230" s="108"/>
    </row>
    <row r="231" spans="1:22" x14ac:dyDescent="0.2">
      <c r="B231" s="108"/>
      <c r="C231" s="108"/>
      <c r="D231" s="108"/>
      <c r="E231" s="108"/>
      <c r="F231" s="108"/>
      <c r="G231" s="108"/>
      <c r="H231" s="108"/>
      <c r="I231" s="108"/>
      <c r="J231" s="108"/>
      <c r="K231" s="108"/>
      <c r="L231" s="108"/>
      <c r="M231" s="108"/>
      <c r="N231" s="108"/>
      <c r="O231" s="108"/>
      <c r="P231" s="108"/>
      <c r="Q231" s="108"/>
      <c r="R231" s="108"/>
      <c r="S231" s="108"/>
      <c r="T231" s="108"/>
      <c r="U231" s="108"/>
      <c r="V231" s="108"/>
    </row>
    <row r="232" spans="1:22" x14ac:dyDescent="0.2">
      <c r="B232" s="108"/>
      <c r="C232" s="108"/>
      <c r="D232" s="108"/>
      <c r="E232" s="108"/>
      <c r="F232" s="108"/>
      <c r="G232" s="108"/>
      <c r="H232" s="108"/>
      <c r="I232" s="108"/>
      <c r="J232" s="108"/>
      <c r="K232" s="108"/>
      <c r="L232" s="108"/>
      <c r="M232" s="108"/>
      <c r="N232" s="108"/>
      <c r="O232" s="108"/>
      <c r="P232" s="108"/>
      <c r="Q232" s="108"/>
      <c r="R232" s="108"/>
      <c r="S232" s="108"/>
      <c r="T232" s="108"/>
      <c r="U232" s="108"/>
      <c r="V232" s="108"/>
    </row>
    <row r="233" spans="1:22" x14ac:dyDescent="0.2">
      <c r="B233" s="108"/>
      <c r="C233" s="108"/>
      <c r="D233" s="108"/>
      <c r="E233" s="108"/>
      <c r="F233" s="108"/>
      <c r="G233" s="108"/>
      <c r="H233" s="108"/>
      <c r="I233" s="108"/>
      <c r="J233" s="108"/>
      <c r="K233" s="108"/>
      <c r="L233" s="108"/>
      <c r="M233" s="108"/>
      <c r="N233" s="108"/>
      <c r="O233" s="108"/>
      <c r="P233" s="108"/>
      <c r="Q233" s="108"/>
      <c r="R233" s="108"/>
      <c r="S233" s="108"/>
      <c r="T233" s="108"/>
      <c r="U233" s="108"/>
      <c r="V233" s="108"/>
    </row>
    <row r="234" spans="1:22" x14ac:dyDescent="0.2">
      <c r="B234" s="108"/>
      <c r="C234" s="108"/>
      <c r="D234" s="108"/>
      <c r="E234" s="108"/>
      <c r="F234" s="108"/>
      <c r="G234" s="108"/>
      <c r="H234" s="108"/>
      <c r="I234" s="108"/>
      <c r="J234" s="108"/>
      <c r="K234" s="108"/>
      <c r="L234" s="108"/>
      <c r="M234" s="108"/>
      <c r="N234" s="108"/>
      <c r="O234" s="108"/>
      <c r="P234" s="108"/>
      <c r="Q234" s="108"/>
      <c r="R234" s="108"/>
      <c r="S234" s="108"/>
      <c r="T234" s="108"/>
      <c r="U234" s="108"/>
      <c r="V234" s="108"/>
    </row>
    <row r="235" spans="1:22" x14ac:dyDescent="0.2">
      <c r="B235" s="108"/>
      <c r="C235" s="108"/>
      <c r="D235" s="108"/>
      <c r="E235" s="108"/>
      <c r="F235" s="108"/>
      <c r="G235" s="108"/>
      <c r="H235" s="108"/>
      <c r="I235" s="108"/>
      <c r="J235" s="108"/>
      <c r="K235" s="108"/>
      <c r="L235" s="108"/>
      <c r="M235" s="108"/>
      <c r="N235" s="108"/>
      <c r="O235" s="108"/>
      <c r="P235" s="108"/>
      <c r="Q235" s="108"/>
      <c r="R235" s="108"/>
      <c r="S235" s="108"/>
      <c r="T235" s="108"/>
      <c r="U235" s="108"/>
      <c r="V235" s="108"/>
    </row>
    <row r="236" spans="1:22" x14ac:dyDescent="0.2">
      <c r="B236" s="108"/>
      <c r="C236" s="108"/>
      <c r="D236" s="108"/>
      <c r="E236" s="108"/>
      <c r="F236" s="108"/>
      <c r="G236" s="108"/>
      <c r="H236" s="108"/>
      <c r="I236" s="108"/>
      <c r="J236" s="108"/>
      <c r="K236" s="108"/>
      <c r="L236" s="108"/>
      <c r="M236" s="108"/>
      <c r="N236" s="108"/>
      <c r="O236" s="108"/>
      <c r="P236" s="108"/>
      <c r="Q236" s="108"/>
      <c r="R236" s="108"/>
      <c r="S236" s="108"/>
      <c r="T236" s="108"/>
      <c r="U236" s="108"/>
      <c r="V236" s="108"/>
    </row>
    <row r="237" spans="1:22" x14ac:dyDescent="0.2">
      <c r="B237" s="108"/>
      <c r="C237" s="108"/>
      <c r="D237" s="108"/>
      <c r="E237" s="108"/>
      <c r="F237" s="108"/>
      <c r="G237" s="108"/>
      <c r="H237" s="108"/>
      <c r="I237" s="108"/>
      <c r="J237" s="108"/>
      <c r="K237" s="108"/>
      <c r="L237" s="108"/>
      <c r="M237" s="108"/>
      <c r="N237" s="108"/>
      <c r="O237" s="108"/>
      <c r="P237" s="108"/>
      <c r="Q237" s="108"/>
      <c r="R237" s="108"/>
      <c r="S237" s="108"/>
      <c r="T237" s="108"/>
      <c r="U237" s="108"/>
      <c r="V237" s="108"/>
    </row>
    <row r="238" spans="1:22" x14ac:dyDescent="0.2">
      <c r="B238" s="108"/>
      <c r="C238" s="108"/>
      <c r="D238" s="108"/>
      <c r="E238" s="108"/>
      <c r="F238" s="108"/>
      <c r="G238" s="108"/>
      <c r="H238" s="108"/>
      <c r="I238" s="108"/>
      <c r="J238" s="108"/>
      <c r="K238" s="108"/>
      <c r="L238" s="108"/>
      <c r="M238" s="108"/>
      <c r="N238" s="108"/>
      <c r="O238" s="108"/>
      <c r="P238" s="108"/>
      <c r="Q238" s="108"/>
      <c r="R238" s="108"/>
      <c r="S238" s="108"/>
      <c r="T238" s="108"/>
      <c r="U238" s="108"/>
      <c r="V238" s="108"/>
    </row>
    <row r="239" spans="1:22" x14ac:dyDescent="0.2">
      <c r="B239" s="108"/>
      <c r="C239" s="108"/>
      <c r="D239" s="108"/>
      <c r="E239" s="108"/>
      <c r="F239" s="108"/>
      <c r="G239" s="108"/>
      <c r="H239" s="108"/>
      <c r="I239" s="108"/>
      <c r="J239" s="108"/>
      <c r="K239" s="108"/>
      <c r="L239" s="108"/>
      <c r="M239" s="108"/>
      <c r="N239" s="108"/>
      <c r="O239" s="108"/>
      <c r="P239" s="108"/>
      <c r="Q239" s="108"/>
      <c r="R239" s="108"/>
      <c r="S239" s="108"/>
      <c r="T239" s="108"/>
      <c r="U239" s="108"/>
      <c r="V239" s="108"/>
    </row>
    <row r="240" spans="1:22" ht="30" x14ac:dyDescent="0.35">
      <c r="A240" s="110">
        <v>11</v>
      </c>
      <c r="B240" s="103"/>
      <c r="C240" s="103"/>
      <c r="D240" s="103"/>
      <c r="E240" s="103"/>
      <c r="F240" s="103"/>
      <c r="G240" s="103"/>
      <c r="H240" s="103"/>
      <c r="I240" s="103"/>
      <c r="J240" s="103"/>
      <c r="K240" s="103"/>
      <c r="L240" s="103"/>
      <c r="M240" s="103"/>
      <c r="N240" s="103"/>
      <c r="O240" s="103"/>
      <c r="P240" s="103"/>
      <c r="Q240" s="103"/>
      <c r="R240" s="103"/>
      <c r="S240" s="103"/>
      <c r="T240" s="103"/>
      <c r="U240" s="103"/>
      <c r="V240" s="103"/>
    </row>
    <row r="241" spans="2:22" x14ac:dyDescent="0.2">
      <c r="B241" s="103"/>
      <c r="C241" s="103"/>
      <c r="D241" s="103"/>
      <c r="E241" s="103"/>
      <c r="F241" s="103"/>
      <c r="G241" s="103"/>
      <c r="H241" s="103"/>
      <c r="I241" s="103"/>
      <c r="J241" s="103"/>
      <c r="K241" s="103"/>
      <c r="L241" s="103"/>
      <c r="M241" s="103"/>
      <c r="N241" s="103"/>
      <c r="O241" s="103"/>
      <c r="P241" s="103"/>
      <c r="Q241" s="103"/>
      <c r="R241" s="103"/>
      <c r="S241" s="103"/>
      <c r="T241" s="103"/>
      <c r="U241" s="103"/>
      <c r="V241" s="103"/>
    </row>
    <row r="242" spans="2:22" x14ac:dyDescent="0.2">
      <c r="B242" s="103"/>
      <c r="C242" s="103"/>
      <c r="D242" s="103"/>
      <c r="E242" s="103"/>
      <c r="F242" s="103"/>
      <c r="G242" s="103"/>
      <c r="H242" s="103"/>
      <c r="I242" s="103"/>
      <c r="J242" s="103" t="s">
        <v>533</v>
      </c>
      <c r="K242" s="103"/>
      <c r="L242" s="103"/>
      <c r="M242" s="103"/>
      <c r="N242" s="103"/>
      <c r="O242" s="103"/>
      <c r="P242" s="103"/>
      <c r="Q242" s="103"/>
      <c r="R242" s="103"/>
      <c r="S242" s="103"/>
      <c r="T242" s="103"/>
      <c r="U242" s="103"/>
      <c r="V242" s="103"/>
    </row>
    <row r="243" spans="2:22" x14ac:dyDescent="0.2">
      <c r="B243" s="103"/>
      <c r="C243" s="103"/>
      <c r="D243" s="103"/>
      <c r="E243" s="103"/>
      <c r="F243" s="103"/>
      <c r="G243" s="103"/>
      <c r="H243" s="103"/>
      <c r="I243" s="103"/>
      <c r="J243" s="103"/>
      <c r="K243" s="103"/>
      <c r="L243" s="103"/>
      <c r="M243" s="103"/>
      <c r="N243" s="103"/>
      <c r="O243" s="103"/>
      <c r="P243" s="103"/>
      <c r="Q243" s="103"/>
      <c r="R243" s="103"/>
      <c r="S243" s="103"/>
      <c r="T243" s="103"/>
      <c r="U243" s="103"/>
      <c r="V243" s="103"/>
    </row>
    <row r="244" spans="2:22" x14ac:dyDescent="0.2">
      <c r="B244" s="103"/>
      <c r="C244" s="103"/>
      <c r="D244" s="103"/>
      <c r="E244" s="103"/>
      <c r="F244" s="103"/>
      <c r="G244" s="103"/>
      <c r="H244" s="103"/>
      <c r="I244" s="103"/>
      <c r="J244" s="103"/>
      <c r="K244" s="103"/>
      <c r="L244" s="103"/>
      <c r="M244" s="103"/>
      <c r="N244" s="103"/>
      <c r="O244" s="103"/>
      <c r="P244" s="103"/>
      <c r="Q244" s="103"/>
      <c r="R244" s="103"/>
      <c r="S244" s="103"/>
      <c r="T244" s="103"/>
      <c r="U244" s="103"/>
      <c r="V244" s="103"/>
    </row>
    <row r="245" spans="2:22" x14ac:dyDescent="0.2">
      <c r="B245" s="103"/>
      <c r="C245" s="103"/>
      <c r="D245" s="103"/>
      <c r="E245" s="103"/>
      <c r="F245" s="103"/>
      <c r="G245" s="103"/>
      <c r="H245" s="103"/>
      <c r="I245" s="103"/>
      <c r="J245" s="103"/>
      <c r="K245" s="103"/>
      <c r="L245" s="103"/>
      <c r="M245" s="103"/>
      <c r="N245" s="103"/>
      <c r="O245" s="103"/>
      <c r="P245" s="103"/>
      <c r="Q245" s="103"/>
      <c r="R245" s="103"/>
      <c r="S245" s="103"/>
      <c r="T245" s="103"/>
      <c r="U245" s="103"/>
      <c r="V245" s="103"/>
    </row>
    <row r="246" spans="2:22" x14ac:dyDescent="0.2">
      <c r="B246" s="103"/>
      <c r="C246" s="103"/>
      <c r="D246" s="103"/>
      <c r="E246" s="103"/>
      <c r="F246" s="103"/>
      <c r="G246" s="103"/>
      <c r="H246" s="103"/>
      <c r="I246" s="103"/>
      <c r="J246" s="103"/>
      <c r="K246" s="103"/>
      <c r="L246" s="103"/>
      <c r="M246" s="103"/>
      <c r="N246" s="103"/>
      <c r="O246" s="103"/>
      <c r="P246" s="103"/>
      <c r="Q246" s="103"/>
      <c r="R246" s="103"/>
      <c r="S246" s="103"/>
      <c r="T246" s="103"/>
      <c r="U246" s="103"/>
      <c r="V246" s="103"/>
    </row>
    <row r="247" spans="2:22" x14ac:dyDescent="0.2">
      <c r="B247" s="103"/>
      <c r="C247" s="103"/>
      <c r="D247" s="103"/>
      <c r="E247" s="103"/>
      <c r="F247" s="103"/>
      <c r="G247" s="103"/>
      <c r="H247" s="103"/>
      <c r="I247" s="103"/>
      <c r="J247" s="103"/>
      <c r="K247" s="103"/>
      <c r="L247" s="103"/>
      <c r="M247" s="103"/>
      <c r="N247" s="103"/>
      <c r="O247" s="103"/>
      <c r="P247" s="103"/>
      <c r="Q247" s="103"/>
      <c r="R247" s="103"/>
      <c r="S247" s="103"/>
      <c r="T247" s="103"/>
      <c r="U247" s="103"/>
      <c r="V247" s="103"/>
    </row>
    <row r="248" spans="2:22" x14ac:dyDescent="0.2">
      <c r="B248" s="103"/>
      <c r="C248" s="103"/>
      <c r="D248" s="103"/>
      <c r="E248" s="103"/>
      <c r="F248" s="103"/>
      <c r="G248" s="103"/>
      <c r="H248" s="103"/>
      <c r="I248" s="103"/>
      <c r="J248" s="103"/>
      <c r="K248" s="103"/>
      <c r="L248" s="103"/>
      <c r="M248" s="103"/>
      <c r="N248" s="103"/>
      <c r="O248" s="103"/>
      <c r="P248" s="103"/>
      <c r="Q248" s="103"/>
      <c r="R248" s="103"/>
      <c r="S248" s="103"/>
      <c r="T248" s="103"/>
      <c r="U248" s="103"/>
      <c r="V248" s="103"/>
    </row>
    <row r="249" spans="2:22" x14ac:dyDescent="0.2">
      <c r="B249" s="103"/>
      <c r="C249" s="103"/>
      <c r="D249" s="103"/>
      <c r="E249" s="103"/>
      <c r="F249" s="103"/>
      <c r="G249" s="103"/>
      <c r="H249" s="103"/>
      <c r="I249" s="103"/>
      <c r="J249" s="103"/>
      <c r="K249" s="103"/>
      <c r="L249" s="103"/>
      <c r="M249" s="103"/>
      <c r="N249" s="103"/>
      <c r="O249" s="103"/>
      <c r="P249" s="103"/>
      <c r="Q249" s="103"/>
      <c r="R249" s="103"/>
      <c r="S249" s="103"/>
      <c r="T249" s="103"/>
      <c r="U249" s="103"/>
      <c r="V249" s="103"/>
    </row>
    <row r="250" spans="2:22" x14ac:dyDescent="0.2">
      <c r="B250" s="103"/>
      <c r="C250" s="103"/>
      <c r="D250" s="103"/>
      <c r="E250" s="103"/>
      <c r="F250" s="103"/>
      <c r="G250" s="103"/>
      <c r="H250" s="103"/>
      <c r="I250" s="103"/>
      <c r="J250" s="103"/>
      <c r="K250" s="103"/>
      <c r="L250" s="103"/>
      <c r="M250" s="103"/>
      <c r="N250" s="103"/>
      <c r="O250" s="103"/>
      <c r="P250" s="103"/>
      <c r="Q250" s="103"/>
      <c r="R250" s="103"/>
      <c r="S250" s="103"/>
      <c r="T250" s="103"/>
      <c r="U250" s="103"/>
      <c r="V250" s="103"/>
    </row>
    <row r="251" spans="2:22" x14ac:dyDescent="0.2">
      <c r="B251" s="103"/>
      <c r="C251" s="103"/>
      <c r="D251" s="103"/>
      <c r="E251" s="103"/>
      <c r="F251" s="103"/>
      <c r="G251" s="103"/>
      <c r="H251" s="103"/>
      <c r="I251" s="103"/>
      <c r="J251" s="103"/>
      <c r="K251" s="103"/>
      <c r="L251" s="103"/>
      <c r="M251" s="103"/>
      <c r="N251" s="103"/>
      <c r="O251" s="103"/>
      <c r="P251" s="103"/>
      <c r="Q251" s="103"/>
      <c r="R251" s="103"/>
      <c r="S251" s="103"/>
      <c r="T251" s="103"/>
      <c r="U251" s="103"/>
      <c r="V251" s="103"/>
    </row>
    <row r="252" spans="2:22" x14ac:dyDescent="0.2">
      <c r="B252" s="103"/>
      <c r="C252" s="103"/>
      <c r="D252" s="103"/>
      <c r="E252" s="103"/>
      <c r="F252" s="103"/>
      <c r="G252" s="103"/>
      <c r="H252" s="103"/>
      <c r="I252" s="103"/>
      <c r="J252" s="103"/>
      <c r="K252" s="103"/>
      <c r="L252" s="103"/>
      <c r="M252" s="103"/>
      <c r="N252" s="103"/>
      <c r="O252" s="103"/>
      <c r="P252" s="103"/>
      <c r="Q252" s="103"/>
      <c r="R252" s="103"/>
      <c r="S252" s="103"/>
      <c r="T252" s="103"/>
      <c r="U252" s="103"/>
      <c r="V252" s="103"/>
    </row>
    <row r="253" spans="2:22" x14ac:dyDescent="0.2">
      <c r="B253" s="103"/>
      <c r="C253" s="103"/>
      <c r="D253" s="103"/>
      <c r="E253" s="103"/>
      <c r="F253" s="103"/>
      <c r="G253" s="103"/>
      <c r="H253" s="103"/>
      <c r="I253" s="103"/>
      <c r="J253" s="103"/>
      <c r="K253" s="103"/>
      <c r="L253" s="103"/>
      <c r="M253" s="103"/>
      <c r="N253" s="103"/>
      <c r="O253" s="103"/>
      <c r="P253" s="103"/>
      <c r="Q253" s="103"/>
      <c r="R253" s="103"/>
      <c r="S253" s="103"/>
      <c r="T253" s="103"/>
      <c r="U253" s="103"/>
      <c r="V253" s="103"/>
    </row>
    <row r="254" spans="2:22" x14ac:dyDescent="0.2">
      <c r="B254" s="103"/>
      <c r="C254" s="103"/>
      <c r="D254" s="103"/>
      <c r="E254" s="103"/>
      <c r="F254" s="103"/>
      <c r="G254" s="103"/>
      <c r="H254" s="103"/>
      <c r="I254" s="103"/>
      <c r="J254" s="103"/>
      <c r="K254" s="103"/>
      <c r="L254" s="103"/>
      <c r="M254" s="103"/>
      <c r="N254" s="103"/>
      <c r="O254" s="103"/>
      <c r="P254" s="103"/>
      <c r="Q254" s="103"/>
      <c r="R254" s="103"/>
      <c r="S254" s="103"/>
      <c r="T254" s="103"/>
      <c r="U254" s="103"/>
      <c r="V254" s="103"/>
    </row>
    <row r="257" spans="1:22" ht="30" x14ac:dyDescent="0.35">
      <c r="A257" s="110">
        <v>12</v>
      </c>
    </row>
    <row r="258" spans="1:22" x14ac:dyDescent="0.2">
      <c r="B258" s="100"/>
      <c r="C258" s="100"/>
      <c r="D258" s="100"/>
      <c r="E258" s="100"/>
      <c r="F258" s="100"/>
      <c r="G258" s="100"/>
      <c r="H258" s="100"/>
      <c r="I258" s="100"/>
      <c r="J258" s="100"/>
      <c r="K258" s="100"/>
      <c r="L258" s="100"/>
      <c r="M258" s="100"/>
      <c r="N258" s="100"/>
      <c r="O258" s="100"/>
      <c r="P258" s="100"/>
      <c r="Q258" s="100"/>
      <c r="R258" s="100"/>
      <c r="S258" s="100"/>
      <c r="T258" s="100"/>
      <c r="U258" s="100"/>
      <c r="V258" s="100"/>
    </row>
    <row r="259" spans="1:22" x14ac:dyDescent="0.2">
      <c r="B259" s="100"/>
      <c r="C259" s="100"/>
      <c r="D259" s="100"/>
      <c r="E259" s="100"/>
      <c r="F259" s="100"/>
      <c r="G259" s="100"/>
      <c r="H259" s="100"/>
      <c r="I259" s="100"/>
      <c r="J259" s="100"/>
      <c r="K259" s="100" t="s">
        <v>534</v>
      </c>
      <c r="L259" s="100"/>
      <c r="M259" s="100"/>
      <c r="N259" s="100"/>
      <c r="O259" s="100"/>
      <c r="P259" s="100"/>
      <c r="Q259" s="100"/>
      <c r="R259" s="100"/>
      <c r="S259" s="100"/>
      <c r="T259" s="100"/>
      <c r="U259" s="100"/>
      <c r="V259" s="100"/>
    </row>
    <row r="260" spans="1:22" x14ac:dyDescent="0.2">
      <c r="B260" s="100"/>
      <c r="C260" s="100"/>
      <c r="D260" s="100"/>
      <c r="E260" s="100"/>
      <c r="F260" s="100"/>
      <c r="G260" s="100"/>
      <c r="H260" s="100"/>
      <c r="I260" s="100"/>
      <c r="J260" s="100"/>
      <c r="K260" s="100" t="s">
        <v>535</v>
      </c>
      <c r="L260" s="100"/>
      <c r="M260" s="100"/>
      <c r="N260" s="100"/>
      <c r="O260" s="100"/>
      <c r="P260" s="100"/>
      <c r="Q260" s="100"/>
      <c r="R260" s="100"/>
      <c r="S260" s="100"/>
      <c r="T260" s="100"/>
      <c r="U260" s="100"/>
      <c r="V260" s="100"/>
    </row>
    <row r="261" spans="1:22" x14ac:dyDescent="0.2">
      <c r="B261" s="100"/>
      <c r="C261" s="100"/>
      <c r="D261" s="100"/>
      <c r="E261" s="100"/>
      <c r="F261" s="100"/>
      <c r="G261" s="100"/>
      <c r="H261" s="100"/>
      <c r="I261" s="100"/>
      <c r="J261" s="100"/>
      <c r="K261" s="100"/>
      <c r="L261" s="100"/>
      <c r="M261" s="100"/>
      <c r="N261" s="100"/>
      <c r="O261" s="100"/>
      <c r="P261" s="100"/>
      <c r="Q261" s="100"/>
      <c r="R261" s="100"/>
      <c r="S261" s="100"/>
      <c r="T261" s="100"/>
      <c r="U261" s="100"/>
      <c r="V261" s="100"/>
    </row>
    <row r="262" spans="1:22" x14ac:dyDescent="0.2">
      <c r="B262" s="100"/>
      <c r="C262" s="100"/>
      <c r="D262" s="100"/>
      <c r="E262" s="100"/>
      <c r="F262" s="100"/>
      <c r="G262" s="100"/>
      <c r="H262" s="100"/>
      <c r="I262" s="100"/>
      <c r="J262" s="100"/>
      <c r="K262" s="100" t="s">
        <v>536</v>
      </c>
      <c r="L262" s="100"/>
      <c r="M262" s="100"/>
      <c r="N262" s="100"/>
      <c r="O262" s="100"/>
      <c r="P262" s="100"/>
      <c r="Q262" s="100"/>
      <c r="R262" s="100"/>
      <c r="S262" s="100"/>
      <c r="T262" s="100"/>
      <c r="U262" s="100"/>
      <c r="V262" s="100"/>
    </row>
    <row r="263" spans="1:22" x14ac:dyDescent="0.2">
      <c r="B263" s="100"/>
      <c r="C263" s="100"/>
      <c r="D263" s="100"/>
      <c r="E263" s="100"/>
      <c r="F263" s="100"/>
      <c r="G263" s="100"/>
      <c r="H263" s="100"/>
      <c r="I263" s="100"/>
      <c r="J263" s="100"/>
      <c r="K263" s="100"/>
      <c r="L263" s="100"/>
      <c r="M263" s="100"/>
      <c r="N263" s="100"/>
      <c r="O263" s="100"/>
      <c r="P263" s="100"/>
      <c r="Q263" s="100"/>
      <c r="R263" s="100"/>
      <c r="S263" s="100"/>
      <c r="T263" s="100"/>
      <c r="U263" s="100"/>
      <c r="V263" s="100"/>
    </row>
    <row r="264" spans="1:22" x14ac:dyDescent="0.2">
      <c r="B264" s="100"/>
      <c r="C264" s="100"/>
      <c r="D264" s="100"/>
      <c r="E264" s="100"/>
      <c r="F264" s="100"/>
      <c r="G264" s="100"/>
      <c r="H264" s="100"/>
      <c r="I264" s="100"/>
      <c r="J264" s="100"/>
      <c r="K264" s="100" t="s">
        <v>537</v>
      </c>
      <c r="L264" s="100"/>
      <c r="M264" s="100"/>
      <c r="N264" s="100"/>
      <c r="O264" s="100"/>
      <c r="P264" s="100"/>
      <c r="Q264" s="100"/>
      <c r="R264" s="100"/>
      <c r="S264" s="100"/>
      <c r="T264" s="100"/>
      <c r="U264" s="100"/>
      <c r="V264" s="100"/>
    </row>
    <row r="265" spans="1:22" x14ac:dyDescent="0.2">
      <c r="B265" s="100"/>
      <c r="C265" s="100"/>
      <c r="D265" s="100"/>
      <c r="E265" s="100"/>
      <c r="F265" s="100"/>
      <c r="G265" s="100"/>
      <c r="H265" s="100"/>
      <c r="I265" s="100"/>
      <c r="J265" s="100"/>
      <c r="K265" s="100"/>
      <c r="L265" s="100"/>
      <c r="M265" s="100"/>
      <c r="N265" s="100"/>
      <c r="O265" s="100"/>
      <c r="P265" s="100"/>
      <c r="Q265" s="100"/>
      <c r="R265" s="100"/>
      <c r="S265" s="100"/>
      <c r="T265" s="100"/>
      <c r="U265" s="100"/>
      <c r="V265" s="100"/>
    </row>
    <row r="266" spans="1:22" x14ac:dyDescent="0.2">
      <c r="B266" s="100"/>
      <c r="C266" s="100"/>
      <c r="D266" s="100"/>
      <c r="E266" s="100"/>
      <c r="F266" s="100"/>
      <c r="G266" s="100"/>
      <c r="H266" s="100"/>
      <c r="I266" s="100"/>
      <c r="J266" s="100"/>
      <c r="K266" s="100"/>
      <c r="L266" s="100"/>
      <c r="M266" s="100"/>
      <c r="N266" s="100"/>
      <c r="O266" s="100"/>
      <c r="P266" s="100"/>
      <c r="Q266" s="100"/>
      <c r="R266" s="100"/>
      <c r="S266" s="100"/>
      <c r="T266" s="100"/>
      <c r="U266" s="100"/>
      <c r="V266" s="100"/>
    </row>
    <row r="267" spans="1:22" x14ac:dyDescent="0.2">
      <c r="B267" s="100"/>
      <c r="C267" s="100"/>
      <c r="D267" s="100"/>
      <c r="E267" s="100"/>
      <c r="F267" s="100"/>
      <c r="G267" s="100"/>
      <c r="H267" s="100"/>
      <c r="I267" s="100"/>
      <c r="J267" s="100"/>
      <c r="K267" s="100"/>
      <c r="L267" s="100"/>
      <c r="M267" s="100"/>
      <c r="N267" s="100"/>
      <c r="O267" s="100"/>
      <c r="P267" s="100"/>
      <c r="Q267" s="100"/>
      <c r="R267" s="100"/>
      <c r="S267" s="100"/>
      <c r="T267" s="100"/>
      <c r="U267" s="100"/>
      <c r="V267" s="100"/>
    </row>
    <row r="268" spans="1:22" x14ac:dyDescent="0.2">
      <c r="B268" s="100"/>
      <c r="C268" s="100"/>
      <c r="D268" s="100"/>
      <c r="E268" s="100"/>
      <c r="F268" s="100"/>
      <c r="G268" s="100"/>
      <c r="H268" s="100"/>
      <c r="I268" s="100"/>
      <c r="J268" s="100"/>
      <c r="K268" s="100"/>
      <c r="L268" s="100"/>
      <c r="M268" s="100"/>
      <c r="N268" s="100"/>
      <c r="O268" s="100"/>
      <c r="P268" s="100"/>
      <c r="Q268" s="100"/>
      <c r="R268" s="100"/>
      <c r="S268" s="100"/>
      <c r="T268" s="100"/>
      <c r="U268" s="100"/>
      <c r="V268" s="100"/>
    </row>
    <row r="269" spans="1:22" x14ac:dyDescent="0.2">
      <c r="B269" s="100"/>
      <c r="C269" s="100"/>
      <c r="D269" s="100"/>
      <c r="E269" s="100"/>
      <c r="F269" s="100"/>
      <c r="G269" s="100"/>
      <c r="H269" s="100"/>
      <c r="I269" s="100"/>
      <c r="J269" s="100"/>
      <c r="K269" s="100"/>
      <c r="L269" s="100"/>
      <c r="M269" s="100"/>
      <c r="N269" s="100"/>
      <c r="O269" s="100"/>
      <c r="P269" s="100"/>
      <c r="Q269" s="100"/>
      <c r="R269" s="100"/>
      <c r="S269" s="100"/>
      <c r="T269" s="100"/>
      <c r="U269" s="100"/>
      <c r="V269" s="100"/>
    </row>
    <row r="270" spans="1:22" x14ac:dyDescent="0.2">
      <c r="B270" s="100"/>
      <c r="C270" s="100"/>
      <c r="D270" s="100"/>
      <c r="E270" s="100"/>
      <c r="F270" s="100"/>
      <c r="G270" s="100"/>
      <c r="H270" s="100"/>
      <c r="I270" s="100"/>
      <c r="J270" s="100"/>
      <c r="K270" s="100"/>
      <c r="L270" s="100"/>
      <c r="M270" s="100"/>
      <c r="N270" s="100"/>
      <c r="O270" s="100"/>
      <c r="P270" s="100"/>
      <c r="Q270" s="100"/>
      <c r="R270" s="100"/>
      <c r="S270" s="100"/>
      <c r="T270" s="100"/>
      <c r="U270" s="100"/>
      <c r="V270" s="100"/>
    </row>
    <row r="271" spans="1:22" x14ac:dyDescent="0.2">
      <c r="B271" s="100"/>
      <c r="C271" s="100"/>
      <c r="D271" s="100"/>
      <c r="E271" s="100"/>
      <c r="F271" s="100"/>
      <c r="G271" s="100"/>
      <c r="H271" s="100"/>
      <c r="I271" s="100"/>
      <c r="J271" s="100"/>
      <c r="K271" s="100"/>
      <c r="L271" s="100"/>
      <c r="M271" s="100"/>
      <c r="N271" s="100"/>
      <c r="O271" s="100"/>
      <c r="P271" s="100"/>
      <c r="Q271" s="100"/>
      <c r="R271" s="100"/>
      <c r="S271" s="100"/>
      <c r="T271" s="100"/>
      <c r="U271" s="100"/>
      <c r="V271" s="100"/>
    </row>
    <row r="272" spans="1:22" x14ac:dyDescent="0.2">
      <c r="B272" s="100"/>
      <c r="C272" s="100"/>
      <c r="D272" s="100"/>
      <c r="E272" s="100"/>
      <c r="F272" s="100"/>
      <c r="G272" s="100"/>
      <c r="H272" s="100"/>
      <c r="I272" s="100"/>
      <c r="J272" s="100"/>
      <c r="K272" s="100"/>
      <c r="L272" s="100"/>
      <c r="M272" s="100"/>
      <c r="N272" s="100"/>
      <c r="O272" s="100"/>
      <c r="P272" s="100"/>
      <c r="Q272" s="100"/>
      <c r="R272" s="100"/>
      <c r="S272" s="100"/>
      <c r="T272" s="100"/>
      <c r="U272" s="100"/>
      <c r="V272" s="100"/>
    </row>
    <row r="273" spans="1:22" x14ac:dyDescent="0.2">
      <c r="B273" s="100"/>
      <c r="C273" s="100"/>
      <c r="D273" s="100"/>
      <c r="E273" s="100"/>
      <c r="F273" s="100"/>
      <c r="G273" s="100"/>
      <c r="H273" s="100"/>
      <c r="I273" s="100"/>
      <c r="J273" s="100"/>
      <c r="K273" s="100"/>
      <c r="L273" s="100"/>
      <c r="M273" s="100"/>
      <c r="N273" s="100"/>
      <c r="O273" s="100"/>
      <c r="P273" s="100"/>
      <c r="Q273" s="100"/>
      <c r="R273" s="100"/>
      <c r="S273" s="100"/>
      <c r="T273" s="100"/>
      <c r="U273" s="100"/>
      <c r="V273" s="100"/>
    </row>
    <row r="274" spans="1:22" x14ac:dyDescent="0.2">
      <c r="B274" s="100"/>
      <c r="C274" s="100"/>
      <c r="D274" s="100"/>
      <c r="E274" s="100"/>
      <c r="F274" s="100"/>
      <c r="G274" s="100"/>
      <c r="H274" s="100"/>
      <c r="I274" s="100"/>
      <c r="J274" s="100"/>
      <c r="K274" s="100"/>
      <c r="L274" s="100"/>
      <c r="M274" s="100"/>
      <c r="N274" s="100"/>
      <c r="O274" s="100"/>
      <c r="P274" s="100"/>
      <c r="Q274" s="100"/>
      <c r="R274" s="100"/>
      <c r="S274" s="100"/>
      <c r="T274" s="100"/>
      <c r="U274" s="100"/>
      <c r="V274" s="100"/>
    </row>
    <row r="275" spans="1:22" x14ac:dyDescent="0.2">
      <c r="B275" s="100"/>
      <c r="C275" s="100"/>
      <c r="D275" s="100"/>
      <c r="E275" s="100"/>
      <c r="F275" s="100"/>
      <c r="G275" s="100"/>
      <c r="H275" s="100"/>
      <c r="I275" s="100"/>
      <c r="J275" s="100"/>
      <c r="K275" s="100"/>
      <c r="L275" s="100"/>
      <c r="M275" s="100"/>
      <c r="N275" s="100"/>
      <c r="O275" s="100"/>
      <c r="P275" s="100"/>
      <c r="Q275" s="100"/>
      <c r="R275" s="100"/>
      <c r="S275" s="100"/>
      <c r="T275" s="100"/>
      <c r="U275" s="100"/>
      <c r="V275" s="100"/>
    </row>
    <row r="276" spans="1:22" x14ac:dyDescent="0.2">
      <c r="B276" s="100"/>
      <c r="C276" s="100"/>
      <c r="D276" s="100"/>
      <c r="E276" s="100"/>
      <c r="F276" s="100"/>
      <c r="G276" s="100"/>
      <c r="H276" s="100"/>
      <c r="I276" s="100"/>
      <c r="J276" s="100"/>
      <c r="K276" s="100"/>
      <c r="L276" s="100"/>
      <c r="M276" s="100"/>
      <c r="N276" s="100"/>
      <c r="O276" s="100"/>
      <c r="P276" s="100"/>
      <c r="Q276" s="100"/>
      <c r="R276" s="100"/>
      <c r="S276" s="100"/>
      <c r="T276" s="100"/>
      <c r="U276" s="100"/>
      <c r="V276" s="100"/>
    </row>
    <row r="277" spans="1:22" x14ac:dyDescent="0.2">
      <c r="B277" s="100"/>
      <c r="C277" s="100"/>
      <c r="D277" s="100"/>
      <c r="E277" s="100"/>
      <c r="F277" s="100"/>
      <c r="G277" s="100"/>
      <c r="H277" s="100"/>
      <c r="I277" s="100"/>
      <c r="J277" s="100"/>
      <c r="K277" s="100"/>
      <c r="L277" s="100"/>
      <c r="M277" s="100"/>
      <c r="N277" s="100"/>
      <c r="O277" s="100"/>
      <c r="P277" s="100"/>
      <c r="Q277" s="100"/>
      <c r="R277" s="100"/>
      <c r="S277" s="100"/>
      <c r="T277" s="100"/>
      <c r="U277" s="100"/>
      <c r="V277" s="100"/>
    </row>
    <row r="278" spans="1:22" x14ac:dyDescent="0.2">
      <c r="B278" s="100"/>
      <c r="C278" s="100"/>
      <c r="D278" s="100"/>
      <c r="E278" s="100"/>
      <c r="F278" s="100"/>
      <c r="G278" s="100"/>
      <c r="H278" s="100"/>
      <c r="I278" s="100"/>
      <c r="J278" s="100"/>
      <c r="K278" s="100"/>
      <c r="L278" s="100"/>
      <c r="M278" s="100"/>
      <c r="N278" s="100"/>
      <c r="O278" s="100"/>
      <c r="P278" s="100"/>
      <c r="Q278" s="100"/>
      <c r="R278" s="100"/>
      <c r="S278" s="100"/>
      <c r="T278" s="100"/>
      <c r="U278" s="100"/>
      <c r="V278" s="100"/>
    </row>
    <row r="279" spans="1:22" x14ac:dyDescent="0.2">
      <c r="B279" s="100"/>
      <c r="C279" s="100"/>
      <c r="D279" s="100"/>
      <c r="E279" s="100"/>
      <c r="F279" s="100"/>
      <c r="G279" s="100"/>
      <c r="H279" s="100"/>
      <c r="I279" s="100"/>
      <c r="J279" s="100"/>
      <c r="K279" s="100"/>
      <c r="L279" s="100"/>
      <c r="M279" s="100"/>
      <c r="N279" s="100"/>
      <c r="O279" s="100"/>
      <c r="P279" s="100"/>
      <c r="Q279" s="100"/>
      <c r="R279" s="100"/>
      <c r="S279" s="100"/>
      <c r="T279" s="100"/>
      <c r="U279" s="100"/>
      <c r="V279" s="100"/>
    </row>
    <row r="280" spans="1:22" x14ac:dyDescent="0.2">
      <c r="B280" s="100"/>
      <c r="C280" s="100"/>
      <c r="D280" s="100"/>
      <c r="E280" s="100"/>
      <c r="F280" s="100"/>
      <c r="G280" s="100"/>
      <c r="H280" s="100"/>
      <c r="I280" s="100"/>
      <c r="J280" s="100"/>
      <c r="K280" s="100"/>
      <c r="L280" s="100"/>
      <c r="M280" s="100"/>
      <c r="N280" s="100"/>
      <c r="O280" s="100"/>
      <c r="P280" s="100"/>
      <c r="Q280" s="100"/>
      <c r="R280" s="100"/>
      <c r="S280" s="100"/>
      <c r="T280" s="100"/>
      <c r="U280" s="100"/>
      <c r="V280" s="100"/>
    </row>
    <row r="281" spans="1:22" x14ac:dyDescent="0.2">
      <c r="B281" s="100"/>
      <c r="C281" s="100"/>
      <c r="D281" s="100"/>
      <c r="E281" s="100"/>
      <c r="F281" s="100"/>
      <c r="G281" s="100"/>
      <c r="H281" s="100"/>
      <c r="I281" s="100"/>
      <c r="J281" s="100"/>
      <c r="K281" s="100"/>
      <c r="L281" s="100"/>
      <c r="M281" s="100"/>
      <c r="N281" s="100"/>
      <c r="O281" s="100"/>
      <c r="P281" s="100"/>
      <c r="Q281" s="100"/>
      <c r="R281" s="100"/>
      <c r="S281" s="100"/>
      <c r="T281" s="100"/>
      <c r="U281" s="100"/>
      <c r="V281" s="100"/>
    </row>
    <row r="283" spans="1:22" ht="30" x14ac:dyDescent="0.35">
      <c r="A283" s="110">
        <v>13</v>
      </c>
      <c r="B283" s="109" t="s">
        <v>538</v>
      </c>
      <c r="C283" s="109"/>
      <c r="D283" s="109"/>
      <c r="E283" s="109"/>
      <c r="F283" s="109"/>
      <c r="G283" s="109"/>
      <c r="H283" s="109"/>
      <c r="I283" s="109"/>
      <c r="J283" s="109"/>
      <c r="K283" s="109"/>
      <c r="L283" s="109"/>
      <c r="M283" s="109"/>
      <c r="N283" s="109"/>
      <c r="O283" s="109"/>
      <c r="P283" s="109"/>
      <c r="Q283" s="109"/>
      <c r="R283" s="109"/>
      <c r="S283" s="109"/>
      <c r="T283" s="109"/>
      <c r="U283" s="109"/>
      <c r="V283" s="109"/>
    </row>
    <row r="284" spans="1:22" x14ac:dyDescent="0.2">
      <c r="B284" s="109" t="s">
        <v>539</v>
      </c>
      <c r="C284" s="109"/>
      <c r="D284" s="109"/>
      <c r="E284" s="109"/>
      <c r="F284" s="109"/>
      <c r="G284" s="109"/>
      <c r="H284" s="109"/>
      <c r="I284" s="109"/>
      <c r="J284" s="109"/>
      <c r="K284" s="109"/>
      <c r="L284" s="109"/>
      <c r="M284" s="109"/>
      <c r="N284" s="109"/>
      <c r="O284" s="109"/>
      <c r="P284" s="109"/>
      <c r="Q284" s="109"/>
      <c r="R284" s="109"/>
      <c r="S284" s="109"/>
      <c r="T284" s="109"/>
      <c r="U284" s="109"/>
      <c r="V284" s="109"/>
    </row>
    <row r="285" spans="1:22" x14ac:dyDescent="0.2">
      <c r="B285" s="109"/>
      <c r="C285" s="109"/>
      <c r="D285" s="109"/>
      <c r="E285" s="109"/>
      <c r="F285" s="109"/>
      <c r="G285" s="109"/>
      <c r="H285" s="109"/>
      <c r="I285" s="109"/>
      <c r="J285" s="109"/>
      <c r="K285" s="109"/>
      <c r="L285" s="109"/>
      <c r="M285" s="109"/>
      <c r="N285" s="109"/>
      <c r="O285" s="109"/>
      <c r="P285" s="109"/>
      <c r="Q285" s="109"/>
      <c r="R285" s="109"/>
      <c r="S285" s="109"/>
      <c r="T285" s="109"/>
      <c r="U285" s="109"/>
      <c r="V285" s="109"/>
    </row>
    <row r="286" spans="1:22" x14ac:dyDescent="0.2">
      <c r="B286" s="109"/>
      <c r="C286" s="109"/>
      <c r="D286" s="109"/>
      <c r="E286" s="109"/>
      <c r="F286" s="109"/>
      <c r="G286" s="109"/>
      <c r="H286" s="109"/>
      <c r="I286" s="109"/>
      <c r="J286" s="109"/>
      <c r="K286" s="109"/>
      <c r="L286" s="109"/>
      <c r="M286" s="109"/>
      <c r="N286" s="109"/>
      <c r="O286" s="109"/>
      <c r="P286" s="109"/>
      <c r="Q286" s="109"/>
      <c r="R286" s="109"/>
      <c r="S286" s="109"/>
      <c r="T286" s="109"/>
      <c r="U286" s="109"/>
      <c r="V286" s="109"/>
    </row>
    <row r="288" spans="1:22" ht="30" x14ac:dyDescent="0.35">
      <c r="A288" s="110">
        <v>14</v>
      </c>
      <c r="B288" s="108" t="s">
        <v>540</v>
      </c>
      <c r="C288" s="108"/>
      <c r="D288" s="108"/>
      <c r="E288" s="108"/>
      <c r="F288" s="108"/>
      <c r="G288" s="108"/>
      <c r="H288" s="108"/>
      <c r="I288" s="108"/>
      <c r="J288" s="108"/>
      <c r="K288" s="108"/>
      <c r="L288" s="108"/>
      <c r="M288" s="108"/>
      <c r="N288" s="108"/>
      <c r="O288" s="108"/>
      <c r="P288" s="108"/>
      <c r="Q288" s="108"/>
      <c r="R288" s="108"/>
      <c r="S288" s="108"/>
      <c r="T288" s="108"/>
      <c r="U288" s="108"/>
      <c r="V288" s="108"/>
    </row>
    <row r="289" spans="1:22" x14ac:dyDescent="0.2">
      <c r="B289" s="108"/>
      <c r="C289" s="108"/>
      <c r="D289" s="108"/>
      <c r="E289" s="108"/>
      <c r="F289" s="108"/>
      <c r="G289" s="108"/>
      <c r="H289" s="108"/>
      <c r="I289" s="108"/>
      <c r="J289" s="108"/>
      <c r="K289" s="108"/>
      <c r="L289" s="108"/>
      <c r="M289" s="108"/>
      <c r="N289" s="108"/>
      <c r="O289" s="108"/>
      <c r="P289" s="108"/>
      <c r="Q289" s="108"/>
      <c r="R289" s="108"/>
      <c r="S289" s="108"/>
      <c r="T289" s="108"/>
      <c r="U289" s="108"/>
      <c r="V289" s="108"/>
    </row>
    <row r="290" spans="1:22" x14ac:dyDescent="0.2">
      <c r="B290" s="108"/>
      <c r="C290" s="108"/>
      <c r="D290" s="108"/>
      <c r="E290" s="108"/>
      <c r="F290" s="108"/>
      <c r="G290" s="108"/>
      <c r="H290" s="108"/>
      <c r="I290" s="108"/>
      <c r="J290" s="108"/>
      <c r="K290" s="108"/>
      <c r="L290" s="108"/>
      <c r="M290" s="108"/>
      <c r="N290" s="108"/>
      <c r="O290" s="108"/>
      <c r="P290" s="108"/>
      <c r="Q290" s="108"/>
      <c r="R290" s="108"/>
      <c r="S290" s="108"/>
      <c r="T290" s="108"/>
      <c r="U290" s="108"/>
      <c r="V290" s="108"/>
    </row>
    <row r="291" spans="1:22" x14ac:dyDescent="0.2">
      <c r="B291" s="108"/>
      <c r="C291" s="108"/>
      <c r="D291" s="108"/>
      <c r="E291" s="108"/>
      <c r="F291" s="108"/>
      <c r="G291" s="108"/>
      <c r="H291" s="108"/>
      <c r="I291" s="108"/>
      <c r="J291" s="108"/>
      <c r="K291" s="108"/>
      <c r="L291" s="108"/>
      <c r="M291" s="108"/>
      <c r="N291" s="108"/>
      <c r="O291" s="108"/>
      <c r="P291" s="108"/>
      <c r="Q291" s="108"/>
      <c r="R291" s="108"/>
      <c r="S291" s="108"/>
      <c r="T291" s="108"/>
      <c r="U291" s="108"/>
      <c r="V291" s="108"/>
    </row>
    <row r="294" spans="1:22" ht="30" x14ac:dyDescent="0.35">
      <c r="A294" s="110">
        <v>15</v>
      </c>
      <c r="B294" s="101" t="s">
        <v>541</v>
      </c>
      <c r="C294" s="101"/>
      <c r="D294" s="101" t="s">
        <v>542</v>
      </c>
      <c r="E294" s="101"/>
      <c r="F294" s="101"/>
      <c r="G294" s="101"/>
      <c r="H294" s="101"/>
      <c r="I294" s="101"/>
      <c r="J294" s="101"/>
      <c r="K294" s="101"/>
      <c r="L294" s="101"/>
      <c r="M294" s="101"/>
      <c r="N294" s="101"/>
      <c r="O294" s="101"/>
      <c r="P294" s="101"/>
      <c r="Q294" s="101"/>
      <c r="R294" s="101"/>
      <c r="S294" s="101"/>
      <c r="T294" s="101"/>
      <c r="U294" s="101"/>
      <c r="V294" s="101"/>
    </row>
    <row r="295" spans="1:22" x14ac:dyDescent="0.2">
      <c r="B295" s="101"/>
      <c r="C295" s="101"/>
      <c r="D295" s="101"/>
      <c r="E295" s="101"/>
      <c r="F295" s="101"/>
      <c r="G295" s="101"/>
      <c r="H295" s="101"/>
      <c r="I295" s="101"/>
      <c r="J295" s="101"/>
      <c r="K295" s="101"/>
      <c r="L295" s="101"/>
      <c r="M295" s="101"/>
      <c r="N295" s="101"/>
      <c r="O295" s="101"/>
      <c r="P295" s="101"/>
      <c r="Q295" s="101"/>
      <c r="R295" s="101"/>
      <c r="S295" s="101"/>
      <c r="T295" s="101"/>
      <c r="U295" s="101"/>
      <c r="V295" s="101"/>
    </row>
    <row r="296" spans="1:22" x14ac:dyDescent="0.2">
      <c r="B296" s="101"/>
      <c r="C296" s="101"/>
      <c r="D296" s="101" t="s">
        <v>543</v>
      </c>
      <c r="E296" s="101"/>
      <c r="F296" s="101"/>
      <c r="G296" s="101"/>
      <c r="H296" s="101"/>
      <c r="I296" s="101"/>
      <c r="J296" s="101"/>
      <c r="K296" s="101"/>
      <c r="L296" s="101"/>
      <c r="M296" s="101"/>
      <c r="N296" s="101"/>
      <c r="O296" s="101"/>
      <c r="P296" s="101"/>
      <c r="Q296" s="101"/>
      <c r="R296" s="101"/>
      <c r="S296" s="101"/>
      <c r="T296" s="101"/>
      <c r="U296" s="101"/>
      <c r="V296" s="101"/>
    </row>
    <row r="297" spans="1:22" x14ac:dyDescent="0.2">
      <c r="B297" s="101"/>
      <c r="C297" s="101"/>
      <c r="D297" s="101"/>
      <c r="E297" s="101"/>
      <c r="F297" s="101"/>
      <c r="G297" s="101"/>
      <c r="H297" s="101"/>
      <c r="I297" s="101"/>
      <c r="J297" s="101"/>
      <c r="K297" s="101"/>
      <c r="L297" s="101"/>
      <c r="M297" s="101"/>
      <c r="N297" s="101"/>
      <c r="O297" s="101"/>
      <c r="P297" s="101"/>
      <c r="Q297" s="101"/>
      <c r="R297" s="101"/>
      <c r="S297" s="101"/>
      <c r="T297" s="101"/>
      <c r="U297" s="101"/>
      <c r="V297" s="101"/>
    </row>
    <row r="302" spans="1:22" ht="30" x14ac:dyDescent="0.35">
      <c r="A302" s="110">
        <v>16</v>
      </c>
      <c r="B302" t="s">
        <v>544</v>
      </c>
    </row>
    <row r="304" spans="1:22" x14ac:dyDescent="0.2">
      <c r="A304" s="114"/>
      <c r="B304" s="114" t="s">
        <v>545</v>
      </c>
      <c r="C304" s="114"/>
      <c r="D304" s="114"/>
      <c r="E304" s="114"/>
      <c r="F304" s="114"/>
      <c r="G304" s="114"/>
      <c r="H304" s="114"/>
      <c r="I304" s="114"/>
      <c r="J304" s="114"/>
      <c r="K304" s="115" t="s">
        <v>546</v>
      </c>
      <c r="L304" s="115"/>
      <c r="M304" s="115"/>
      <c r="N304" s="115"/>
      <c r="O304" s="115"/>
      <c r="P304" s="115"/>
      <c r="Q304" s="115"/>
      <c r="R304" s="115"/>
      <c r="S304" s="115"/>
      <c r="T304" s="115"/>
    </row>
    <row r="305" spans="1:20" x14ac:dyDescent="0.2">
      <c r="A305" s="114"/>
      <c r="B305" s="114"/>
      <c r="C305" s="114"/>
      <c r="D305" s="114"/>
      <c r="E305" s="114"/>
      <c r="F305" s="114"/>
      <c r="G305" s="114"/>
      <c r="H305" s="114"/>
      <c r="I305" s="114"/>
      <c r="J305" s="114"/>
      <c r="K305" s="115"/>
      <c r="L305" s="115"/>
      <c r="M305" s="115"/>
      <c r="N305" s="115"/>
      <c r="O305" s="115"/>
      <c r="P305" s="115"/>
      <c r="Q305" s="115"/>
      <c r="R305" s="115"/>
      <c r="S305" s="115"/>
      <c r="T305" s="115"/>
    </row>
    <row r="306" spans="1:20" x14ac:dyDescent="0.2">
      <c r="A306" s="114"/>
      <c r="B306" s="114"/>
      <c r="C306" s="114"/>
      <c r="D306" s="114"/>
      <c r="E306" s="114"/>
      <c r="F306" s="114"/>
      <c r="G306" s="114"/>
      <c r="H306" s="114"/>
      <c r="I306" s="114"/>
      <c r="J306" s="114"/>
      <c r="K306" s="115"/>
      <c r="L306" s="115"/>
      <c r="M306" s="115"/>
      <c r="N306" s="115"/>
      <c r="O306" s="115"/>
      <c r="P306" s="115"/>
      <c r="Q306" s="115"/>
      <c r="R306" s="115"/>
      <c r="S306" s="115"/>
      <c r="T306" s="115"/>
    </row>
    <row r="307" spans="1:20" x14ac:dyDescent="0.2">
      <c r="A307" s="114"/>
      <c r="B307" s="114"/>
      <c r="C307" s="114"/>
      <c r="D307" s="114"/>
      <c r="E307" s="114"/>
      <c r="F307" s="114"/>
      <c r="G307" s="114"/>
      <c r="H307" s="114"/>
      <c r="I307" s="114"/>
      <c r="J307" s="114"/>
      <c r="K307" s="115"/>
      <c r="L307" s="115"/>
      <c r="M307" s="115"/>
      <c r="N307" s="115"/>
      <c r="O307" s="115"/>
      <c r="P307" s="115"/>
      <c r="Q307" s="115"/>
      <c r="R307" s="115"/>
      <c r="S307" s="115"/>
      <c r="T307" s="115"/>
    </row>
    <row r="308" spans="1:20" x14ac:dyDescent="0.2">
      <c r="A308" s="114"/>
      <c r="B308" s="114"/>
      <c r="C308" s="114"/>
      <c r="D308" s="114"/>
      <c r="E308" s="114"/>
      <c r="F308" s="114"/>
      <c r="G308" s="114"/>
      <c r="H308" s="114"/>
      <c r="I308" s="114"/>
      <c r="J308" s="114"/>
      <c r="K308" s="115"/>
      <c r="L308" s="115"/>
      <c r="M308" s="115"/>
      <c r="N308" s="115"/>
      <c r="O308" s="115"/>
      <c r="P308" s="115"/>
      <c r="Q308" s="115"/>
      <c r="R308" s="115"/>
      <c r="S308" s="115"/>
      <c r="T308" s="115"/>
    </row>
    <row r="309" spans="1:20" x14ac:dyDescent="0.2">
      <c r="A309" s="114"/>
      <c r="B309" s="114"/>
      <c r="C309" s="114"/>
      <c r="D309" s="114"/>
      <c r="E309" s="114"/>
      <c r="F309" s="114"/>
      <c r="G309" s="114"/>
      <c r="H309" s="114"/>
      <c r="I309" s="114"/>
      <c r="J309" s="114"/>
      <c r="K309" s="115"/>
      <c r="L309" s="115"/>
      <c r="M309" s="115"/>
      <c r="N309" s="115"/>
      <c r="O309" s="115"/>
      <c r="P309" s="115"/>
      <c r="Q309" s="115"/>
      <c r="R309" s="115"/>
      <c r="S309" s="115"/>
      <c r="T309" s="115"/>
    </row>
    <row r="310" spans="1:20" x14ac:dyDescent="0.2">
      <c r="A310" s="114"/>
      <c r="B310" s="114"/>
      <c r="C310" s="114"/>
      <c r="D310" s="114"/>
      <c r="E310" s="114"/>
      <c r="F310" s="114"/>
      <c r="G310" s="114"/>
      <c r="H310" s="114"/>
      <c r="I310" s="114"/>
      <c r="J310" s="114"/>
      <c r="K310" s="115"/>
      <c r="L310" s="115"/>
      <c r="M310" s="115"/>
      <c r="N310" s="115"/>
      <c r="O310" s="115"/>
      <c r="P310" s="115"/>
      <c r="Q310" s="115"/>
      <c r="R310" s="115"/>
      <c r="S310" s="115"/>
      <c r="T310" s="115"/>
    </row>
    <row r="311" spans="1:20" x14ac:dyDescent="0.2">
      <c r="A311" s="114"/>
      <c r="B311" s="114"/>
      <c r="C311" s="114"/>
      <c r="D311" s="114"/>
      <c r="E311" s="114"/>
      <c r="F311" s="114"/>
      <c r="G311" s="114"/>
      <c r="H311" s="114"/>
      <c r="I311" s="114"/>
      <c r="J311" s="114"/>
      <c r="K311" s="115"/>
      <c r="L311" s="115"/>
      <c r="M311" s="115"/>
      <c r="N311" s="115"/>
      <c r="O311" s="115"/>
      <c r="P311" s="115"/>
      <c r="Q311" s="115"/>
      <c r="R311" s="115"/>
      <c r="S311" s="115"/>
      <c r="T311" s="115"/>
    </row>
    <row r="312" spans="1:20" x14ac:dyDescent="0.2">
      <c r="A312" s="114"/>
      <c r="B312" s="114"/>
      <c r="C312" s="114"/>
      <c r="D312" s="114"/>
      <c r="E312" s="114"/>
      <c r="F312" s="114"/>
      <c r="G312" s="114"/>
      <c r="H312" s="114"/>
      <c r="I312" s="114"/>
      <c r="J312" s="114"/>
      <c r="K312" s="115"/>
      <c r="L312" s="115"/>
      <c r="M312" s="115"/>
      <c r="N312" s="115"/>
      <c r="O312" s="115"/>
      <c r="P312" s="115"/>
      <c r="Q312" s="115"/>
      <c r="R312" s="115"/>
      <c r="S312" s="115"/>
      <c r="T312" s="115"/>
    </row>
    <row r="313" spans="1:20" x14ac:dyDescent="0.2">
      <c r="A313" s="114"/>
      <c r="B313" s="114"/>
      <c r="C313" s="114"/>
      <c r="D313" s="114"/>
      <c r="E313" s="114"/>
      <c r="F313" s="114"/>
      <c r="G313" s="114"/>
      <c r="H313" s="114"/>
      <c r="I313" s="114"/>
      <c r="J313" s="114"/>
      <c r="K313" s="115"/>
      <c r="L313" s="115"/>
      <c r="M313" s="115"/>
      <c r="N313" s="115"/>
      <c r="O313" s="115"/>
      <c r="P313" s="115"/>
      <c r="Q313" s="115"/>
      <c r="R313" s="115"/>
      <c r="S313" s="115"/>
      <c r="T313" s="115"/>
    </row>
    <row r="314" spans="1:20" x14ac:dyDescent="0.2">
      <c r="A314" s="114"/>
      <c r="B314" s="114"/>
      <c r="C314" s="114"/>
      <c r="D314" s="114"/>
      <c r="E314" s="114"/>
      <c r="F314" s="114"/>
      <c r="G314" s="114"/>
      <c r="H314" s="114"/>
      <c r="I314" s="114"/>
      <c r="J314" s="114"/>
      <c r="K314" s="115"/>
      <c r="L314" s="115"/>
      <c r="M314" s="115"/>
      <c r="N314" s="115"/>
      <c r="O314" s="115"/>
      <c r="P314" s="115"/>
      <c r="Q314" s="115"/>
      <c r="R314" s="115"/>
      <c r="S314" s="115"/>
      <c r="T314" s="115"/>
    </row>
    <row r="315" spans="1:20" x14ac:dyDescent="0.2">
      <c r="A315" s="114"/>
      <c r="B315" s="114"/>
      <c r="C315" s="114"/>
      <c r="D315" s="114"/>
      <c r="E315" s="114"/>
      <c r="F315" s="114"/>
      <c r="G315" s="114"/>
      <c r="H315" s="114"/>
      <c r="I315" s="114"/>
      <c r="J315" s="114"/>
      <c r="K315" s="115"/>
      <c r="L315" s="115"/>
      <c r="M315" s="115"/>
      <c r="N315" s="115"/>
      <c r="O315" s="115"/>
      <c r="P315" s="115"/>
      <c r="Q315" s="115"/>
      <c r="R315" s="115"/>
      <c r="S315" s="115"/>
      <c r="T315" s="115"/>
    </row>
    <row r="316" spans="1:20" x14ac:dyDescent="0.2">
      <c r="A316" s="114"/>
      <c r="B316" s="114"/>
      <c r="C316" s="114"/>
      <c r="D316" s="114"/>
      <c r="E316" s="114"/>
      <c r="F316" s="114"/>
      <c r="G316" s="114"/>
      <c r="H316" s="114"/>
      <c r="I316" s="114"/>
      <c r="J316" s="114"/>
      <c r="K316" s="115"/>
      <c r="L316" s="115"/>
      <c r="M316" s="115"/>
      <c r="N316" s="115"/>
      <c r="O316" s="115"/>
      <c r="P316" s="115"/>
      <c r="Q316" s="115"/>
      <c r="R316" s="115"/>
      <c r="S316" s="115"/>
      <c r="T316" s="115"/>
    </row>
    <row r="317" spans="1:20" x14ac:dyDescent="0.2">
      <c r="A317" s="114"/>
      <c r="B317" s="114"/>
      <c r="C317" s="114"/>
      <c r="D317" s="114"/>
      <c r="E317" s="114"/>
      <c r="F317" s="114"/>
      <c r="G317" s="114"/>
      <c r="H317" s="114"/>
      <c r="I317" s="114"/>
      <c r="J317" s="114"/>
      <c r="K317" s="115"/>
      <c r="L317" s="115"/>
      <c r="M317" s="115"/>
      <c r="N317" s="115"/>
      <c r="O317" s="115"/>
      <c r="P317" s="115"/>
      <c r="Q317" s="115"/>
      <c r="R317" s="115"/>
      <c r="S317" s="115"/>
      <c r="T317" s="115"/>
    </row>
    <row r="318" spans="1:20" x14ac:dyDescent="0.2">
      <c r="A318" s="114"/>
      <c r="B318" s="114"/>
      <c r="C318" s="114"/>
      <c r="D318" s="114"/>
      <c r="E318" s="114"/>
      <c r="F318" s="114"/>
      <c r="G318" s="114"/>
      <c r="H318" s="114"/>
      <c r="I318" s="114"/>
      <c r="J318" s="114"/>
      <c r="K318" s="115"/>
      <c r="L318" s="115"/>
      <c r="M318" s="115"/>
      <c r="N318" s="115"/>
      <c r="O318" s="115"/>
      <c r="P318" s="115"/>
      <c r="Q318" s="115"/>
      <c r="R318" s="115"/>
      <c r="S318" s="115"/>
      <c r="T318" s="115"/>
    </row>
    <row r="319" spans="1:20" x14ac:dyDescent="0.2">
      <c r="A319" s="114"/>
      <c r="B319" s="114"/>
      <c r="C319" s="114"/>
      <c r="D319" s="114"/>
      <c r="E319" s="114"/>
      <c r="F319" s="114"/>
      <c r="G319" s="114"/>
      <c r="H319" s="114"/>
      <c r="I319" s="114"/>
      <c r="J319" s="114"/>
      <c r="K319" s="115"/>
      <c r="L319" s="115"/>
      <c r="M319" s="115"/>
      <c r="N319" s="115"/>
      <c r="O319" s="115"/>
      <c r="P319" s="115"/>
      <c r="Q319" s="115"/>
      <c r="R319" s="115"/>
      <c r="S319" s="115"/>
      <c r="T319" s="115"/>
    </row>
    <row r="320" spans="1:20" x14ac:dyDescent="0.2">
      <c r="A320" s="114"/>
      <c r="B320" s="114"/>
      <c r="C320" s="114"/>
      <c r="D320" s="114"/>
      <c r="E320" s="114"/>
      <c r="F320" s="114"/>
      <c r="G320" s="114"/>
      <c r="H320" s="114"/>
      <c r="I320" s="114"/>
      <c r="J320" s="114"/>
      <c r="K320" s="115"/>
      <c r="L320" s="115"/>
      <c r="M320" s="115"/>
      <c r="N320" s="115"/>
      <c r="O320" s="115"/>
      <c r="P320" s="115"/>
      <c r="Q320" s="115"/>
      <c r="R320" s="115"/>
      <c r="S320" s="115"/>
      <c r="T320" s="115"/>
    </row>
  </sheetData>
  <mergeCells count="2">
    <mergeCell ref="B2:K2"/>
    <mergeCell ref="O3:V6"/>
  </mergeCells>
  <phoneticPr fontId="15"/>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F398D5F4736F48BFEEADEA049DA5CB" ma:contentTypeVersion="19" ma:contentTypeDescription="Create a new document." ma:contentTypeScope="" ma:versionID="13e3e6659eb005272dcda6e8638d9649">
  <xsd:schema xmlns:xsd="http://www.w3.org/2001/XMLSchema" xmlns:xs="http://www.w3.org/2001/XMLSchema" xmlns:p="http://schemas.microsoft.com/office/2006/metadata/properties" xmlns:ns1="http://schemas.microsoft.com/sharepoint/v3" xmlns:ns2="4a7e5073-f6f6-4267-babc-cd1be24c9bc2" xmlns:ns3="220422dc-afd8-48f7-8e99-e6881a3c6217" targetNamespace="http://schemas.microsoft.com/office/2006/metadata/properties" ma:root="true" ma:fieldsID="dbac7ee9d0f2f0680010a202b845b193" ns1:_="" ns2:_="" ns3:_="">
    <xsd:import namespace="http://schemas.microsoft.com/sharepoint/v3"/>
    <xsd:import namespace="4a7e5073-f6f6-4267-babc-cd1be24c9bc2"/>
    <xsd:import namespace="220422dc-afd8-48f7-8e99-e6881a3c621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ObjectDetectorVersions" minOccurs="0"/>
                <xsd:element ref="ns2:lcf76f155ced4ddcb4097134ff3c332f" minOccurs="0"/>
                <xsd:element ref="ns3:TaxCatchAll" minOccurs="0"/>
                <xsd:element ref="ns2:MediaServiceSearchProperties" minOccurs="0"/>
                <xsd:element ref="ns2:MediaServiceLocation" minOccurs="0"/>
                <xsd:element ref="ns2:MediaServiceBillingMetadata"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Unified Compliance Policy Properties" ma:hidden="true" ma:internalName="_ip_UnifiedCompliancePolicyProperties">
      <xsd:simpleType>
        <xsd:restriction base="dms:Note"/>
      </xsd:simpleType>
    </xsd:element>
    <xsd:element name="_ip_UnifiedCompliancePolicyUIAction" ma:index="26"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7e5073-f6f6-4267-babc-cd1be24c9b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7c97e1a9-fa82-4965-b735-0e061acf9268" ma:termSetId="09814cd3-568e-fe90-9814-8d621ff8fb84" ma:anchorId="fba54fb3-c3e1-fe81-a776-ca4b69148c4d" ma:open="true" ma:isKeyword="false">
      <xsd:complexType>
        <xsd:sequence>
          <xsd:element ref="pc:Terms" minOccurs="0" maxOccurs="1"/>
        </xsd:sequence>
      </xsd:complex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Location" ma:index="23" nillable="true" ma:displayName="Location" ma:indexed="true" ma:internalName="MediaServiceLocation" ma:readOnly="true">
      <xsd:simpleType>
        <xsd:restriction base="dms:Text"/>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20422dc-afd8-48f7-8e99-e6881a3c621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143544b-dfa2-4641-8fd6-8c8ab9995925}" ma:internalName="TaxCatchAll" ma:showField="CatchAllData" ma:web="220422dc-afd8-48f7-8e99-e6881a3c621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a7e5073-f6f6-4267-babc-cd1be24c9bc2">
      <Terms xmlns="http://schemas.microsoft.com/office/infopath/2007/PartnerControls"/>
    </lcf76f155ced4ddcb4097134ff3c332f>
    <_ip_UnifiedCompliancePolicyProperties xmlns="http://schemas.microsoft.com/sharepoint/v3" xsi:nil="true"/>
    <TaxCatchAll xmlns="220422dc-afd8-48f7-8e99-e6881a3c621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8C7331-B627-4347-91CE-F37806E4943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a7e5073-f6f6-4267-babc-cd1be24c9bc2"/>
    <ds:schemaRef ds:uri="220422dc-afd8-48f7-8e99-e6881a3c621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80C5-F057-40DF-A9A0-AEB70E9DD088}">
  <ds:schemaRefs>
    <ds:schemaRef ds:uri="http://schemas.microsoft.com/office/2006/metadata/properties"/>
    <ds:schemaRef ds:uri="http://purl.org/dc/terms/"/>
    <ds:schemaRef ds:uri="http://schemas.microsoft.com/office/2006/documentManagement/types"/>
    <ds:schemaRef ds:uri="http://purl.org/dc/elements/1.1/"/>
    <ds:schemaRef ds:uri="http://www.w3.org/XML/1998/namespace"/>
    <ds:schemaRef ds:uri="http://schemas.microsoft.com/sharepoint/v3"/>
    <ds:schemaRef ds:uri="http://schemas.microsoft.com/office/infopath/2007/PartnerControls"/>
    <ds:schemaRef ds:uri="http://purl.org/dc/dcmitype/"/>
    <ds:schemaRef ds:uri="http://schemas.openxmlformats.org/package/2006/metadata/core-properties"/>
    <ds:schemaRef ds:uri="220422dc-afd8-48f7-8e99-e6881a3c6217"/>
    <ds:schemaRef ds:uri="4a7e5073-f6f6-4267-babc-cd1be24c9bc2"/>
  </ds:schemaRefs>
</ds:datastoreItem>
</file>

<file path=customXml/itemProps3.xml><?xml version="1.0" encoding="utf-8"?>
<ds:datastoreItem xmlns:ds="http://schemas.openxmlformats.org/officeDocument/2006/customXml" ds:itemID="{A2C94689-66F4-4915-94E5-E8408B1BFDE8}">
  <ds:schemaRefs>
    <ds:schemaRef ds:uri="http://schemas.microsoft.com/sharepoint/v3/contenttype/forms"/>
  </ds:schemaRefs>
</ds:datastoreItem>
</file>

<file path=docMetadata/LabelInfo.xml><?xml version="1.0" encoding="utf-8"?>
<clbl:labelList xmlns:clbl="http://schemas.microsoft.com/office/2020/mipLabelMetadata">
  <clbl:label id="{4b512a4e-bb54-4328-ad34-d43205aaa1ec}" enabled="1" method="Standard" siteId="{f01e930a-b52e-42b1-b70f-a8882b5d043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Task Monitoring</vt:lpstr>
      <vt:lpstr>Defect Management</vt:lpstr>
      <vt:lpstr>Tong hop hieu qua</vt:lpstr>
      <vt:lpstr>Huong dan</vt:lpstr>
      <vt:lpstr>Mynt4 -Test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Vu Dam Tuan</cp:lastModifiedBy>
  <cp:revision/>
  <dcterms:created xsi:type="dcterms:W3CDTF">2026-08-05T10:03:55Z</dcterms:created>
  <dcterms:modified xsi:type="dcterms:W3CDTF">2026-09-07T12:33:22Z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0x01010078F398D5F4736F48BFEEADEA049DA5CB</vt:lpwstr>
  </property>
  <property fmtid="{D5CDD505-2E9C-101B-9397-08002B2CF9AE}" pid="3" name="MediaServiceImageTags">
    <vt:lpwstr/>
  </property>
</Properties>
</file>